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6f6f90534d6fdc/デスクトップ/"/>
    </mc:Choice>
  </mc:AlternateContent>
  <xr:revisionPtr revIDLastSave="0" documentId="8_{94B19D32-EA17-4456-BE7B-C55D68B46419}" xr6:coauthVersionLast="47" xr6:coauthVersionMax="47" xr10:uidLastSave="{00000000-0000-0000-0000-000000000000}"/>
  <bookViews>
    <workbookView xWindow="14630" yWindow="3420" windowWidth="21100" windowHeight="16870" xr2:uid="{CC0A8BDA-8AC9-F141-9CFC-A82ED9568BC3}"/>
  </bookViews>
  <sheets>
    <sheet name="ORDER FORM" sheetId="1" r:id="rId1"/>
    <sheet name="DATA" sheetId="2" state="hidden" r:id="rId2"/>
  </sheets>
  <definedNames>
    <definedName name="_xlnm.Print_Area" localSheetId="1">DATA!$A$26:$N$47</definedName>
    <definedName name="_xlnm.Print_Area" localSheetId="0">'ORDER FORM'!$A$1:$C$59</definedName>
    <definedName name="ユニッ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C43" i="1"/>
  <c r="C32" i="1"/>
  <c r="C33" i="1"/>
  <c r="C34" i="1"/>
  <c r="C36" i="1"/>
  <c r="C38" i="1"/>
  <c r="C39" i="1"/>
  <c r="C44" i="1"/>
  <c r="C45" i="1"/>
  <c r="C46" i="1"/>
  <c r="C47" i="1"/>
  <c r="C48" i="1"/>
  <c r="C8" i="1"/>
  <c r="C9" i="1"/>
  <c r="C12" i="1"/>
  <c r="C13" i="1"/>
  <c r="C14" i="1"/>
  <c r="C15" i="1"/>
  <c r="C16" i="1"/>
  <c r="C18" i="1"/>
  <c r="C19" i="1"/>
  <c r="C52" i="1"/>
  <c r="C21" i="1"/>
  <c r="C20" i="1"/>
  <c r="C56" i="1" l="1"/>
  <c r="C55" i="1"/>
  <c r="C57" i="1" l="1"/>
  <c r="C58" i="1" s="1"/>
  <c r="C59" i="1" l="1"/>
</calcChain>
</file>

<file path=xl/sharedStrings.xml><?xml version="1.0" encoding="utf-8"?>
<sst xmlns="http://schemas.openxmlformats.org/spreadsheetml/2006/main" count="253" uniqueCount="237">
  <si>
    <t>FRAME SPECIFICATIONS</t>
  </si>
  <si>
    <t>FRAME OPTIONAL DETAILS</t>
  </si>
  <si>
    <t>FORK</t>
  </si>
  <si>
    <t>STEM:</t>
  </si>
  <si>
    <t>HANDLEBAR:</t>
  </si>
  <si>
    <t>SEATPOST:</t>
  </si>
  <si>
    <t>SADDLE:</t>
  </si>
  <si>
    <t>HANDLEBAR TAPE:</t>
  </si>
  <si>
    <t>BRAKE CONFIGURATON</t>
    <phoneticPr fontId="4"/>
  </si>
  <si>
    <t>CHAIN RING:</t>
    <phoneticPr fontId="4"/>
  </si>
  <si>
    <t>48cm</t>
    <phoneticPr fontId="4"/>
  </si>
  <si>
    <t>50cm</t>
    <phoneticPr fontId="4"/>
  </si>
  <si>
    <t>52cm</t>
    <phoneticPr fontId="4"/>
  </si>
  <si>
    <t>54cm</t>
    <phoneticPr fontId="4"/>
  </si>
  <si>
    <t>56cm</t>
    <phoneticPr fontId="4"/>
  </si>
  <si>
    <t>58cm</t>
    <phoneticPr fontId="4"/>
  </si>
  <si>
    <t>46cm</t>
    <phoneticPr fontId="4"/>
  </si>
  <si>
    <t>Deda Super Zero Carbon POB 27.2mm</t>
    <phoneticPr fontId="4"/>
  </si>
  <si>
    <t>Deda Zero100 Aluminum POB 27.2mm</t>
    <phoneticPr fontId="4"/>
  </si>
  <si>
    <t>WHEELSET:</t>
    <phoneticPr fontId="4"/>
  </si>
  <si>
    <t>STEM LENGTH:</t>
    <phoneticPr fontId="4"/>
  </si>
  <si>
    <t>HANDLEBAR WIDTH (C-C):</t>
    <phoneticPr fontId="4"/>
  </si>
  <si>
    <t>TIRES:</t>
    <phoneticPr fontId="4"/>
  </si>
  <si>
    <t>Continental GP5000S Clincher 700x28C Black with tubes</t>
    <phoneticPr fontId="4"/>
  </si>
  <si>
    <t>Veloflex Corsa EVO Clincher 700x28C Black with tubes</t>
    <phoneticPr fontId="4"/>
  </si>
  <si>
    <t>90mm</t>
    <phoneticPr fontId="4"/>
  </si>
  <si>
    <t>100mm</t>
    <phoneticPr fontId="4"/>
  </si>
  <si>
    <t>110mm</t>
    <phoneticPr fontId="4"/>
  </si>
  <si>
    <t>120mm</t>
    <phoneticPr fontId="4"/>
  </si>
  <si>
    <t>Selle Italia SLR BOOST KIT CARBON C/K Size S</t>
    <phoneticPr fontId="4"/>
  </si>
  <si>
    <t>Selle Italia SLR BOOST TM Mn BLK Size S</t>
    <phoneticPr fontId="4"/>
  </si>
  <si>
    <t>Fizi:k Tempo Microtex Classic Black</t>
    <phoneticPr fontId="4"/>
  </si>
  <si>
    <t>Fizi:k Tempo Microtex Classic White</t>
    <phoneticPr fontId="4"/>
  </si>
  <si>
    <t>Elite Rocko Carbon Mat Black/Red x1</t>
    <phoneticPr fontId="4"/>
  </si>
  <si>
    <t>Elite Rocko Carbon Mat Black/Red x2</t>
    <phoneticPr fontId="4"/>
  </si>
  <si>
    <t>Nitto Bottle cage Racing Stainless x1</t>
    <phoneticPr fontId="4"/>
  </si>
  <si>
    <t>Nitto Bottle cage Racing Stainless x2</t>
    <phoneticPr fontId="4"/>
  </si>
  <si>
    <t>MODEL;</t>
    <phoneticPr fontId="4"/>
  </si>
  <si>
    <t>TUBING:</t>
    <phoneticPr fontId="4"/>
  </si>
  <si>
    <t>SIZE:</t>
    <phoneticPr fontId="4"/>
  </si>
  <si>
    <t>SHIFT CABLE STOPS:</t>
    <phoneticPr fontId="4"/>
  </si>
  <si>
    <t>GROUPSET SHIFTING SYSTEM:</t>
    <phoneticPr fontId="4"/>
  </si>
  <si>
    <t>EXTRA OPTIONS: See each model information</t>
    <phoneticPr fontId="4"/>
  </si>
  <si>
    <t>Continental GP5000S Clincher 700x28C Black/Brown with tubes</t>
    <phoneticPr fontId="4"/>
  </si>
  <si>
    <t>Veloflex Corsa EVO Clincher 700x28C Black/Baige with tubes</t>
    <phoneticPr fontId="4"/>
  </si>
  <si>
    <t>HEADSET:</t>
  </si>
  <si>
    <t>BOTTOM BRACKET:</t>
    <phoneticPr fontId="4"/>
  </si>
  <si>
    <t>Panaracer Gravel King Clincher 700x38C Black/Brown with tubes</t>
    <phoneticPr fontId="4"/>
  </si>
  <si>
    <t>Panaracer Gravel King Clincher 650x48B Black/Brown with tubes</t>
    <phoneticPr fontId="4"/>
  </si>
  <si>
    <t>GROUPSET: (Bottom Bracket Included)</t>
    <phoneticPr fontId="4"/>
  </si>
  <si>
    <t>Columbus Trittico for 31.8mm bar(TCI compatible)</t>
    <phoneticPr fontId="4"/>
  </si>
  <si>
    <t>Deda Super Zero Gravel Carbon POB 27.2mm</t>
    <phoneticPr fontId="4"/>
  </si>
  <si>
    <t>TOP TUBE GEOMETRY:</t>
    <phoneticPr fontId="4"/>
  </si>
  <si>
    <t>Columbus Trittico Road Carbon 31.8mm (TCI Compatible)</t>
    <phoneticPr fontId="4"/>
  </si>
  <si>
    <t>Columbus Trittico Gravel Carbon 31.8mm (TCI Compatible)</t>
    <phoneticPr fontId="4"/>
  </si>
  <si>
    <t>Columbus Trittico Carbon 27.2mm</t>
    <phoneticPr fontId="4"/>
  </si>
  <si>
    <t>Selle Italia Smootape Classica Leather Black</t>
    <phoneticPr fontId="4"/>
  </si>
  <si>
    <t>Selle Italia Smootape Classica Leather Brown</t>
    <phoneticPr fontId="4"/>
  </si>
  <si>
    <t>Selle Italia Smootape Classica Leather White</t>
    <phoneticPr fontId="4"/>
  </si>
  <si>
    <t>BOTTLE CAGES:</t>
    <phoneticPr fontId="4"/>
  </si>
  <si>
    <t>SHIPPING:</t>
    <phoneticPr fontId="4"/>
  </si>
  <si>
    <t>A Frame set to Asia by EMS</t>
    <phoneticPr fontId="4"/>
  </si>
  <si>
    <t>A frame set to Oseania by EMS</t>
    <phoneticPr fontId="4"/>
  </si>
  <si>
    <t>A frame set to Europe by EMS</t>
    <phoneticPr fontId="4"/>
  </si>
  <si>
    <t>A frame set to North America by EMS</t>
    <phoneticPr fontId="4"/>
  </si>
  <si>
    <t>A frame set to South America by EMS</t>
    <phoneticPr fontId="4"/>
  </si>
  <si>
    <t>A frame set to Africa by EMS</t>
    <phoneticPr fontId="4"/>
  </si>
  <si>
    <t>A Comptele bike to Asia by EMS (Disassembled and Packed in 2 boxes)</t>
    <phoneticPr fontId="4"/>
  </si>
  <si>
    <t>A Comptele bike to Oseania by EMS (Disassembled and Packed in 2 boxes)</t>
    <phoneticPr fontId="4"/>
  </si>
  <si>
    <t>A Comptele bike to Europe by EMS (Disassembled and Packed in 2 boxes)</t>
    <phoneticPr fontId="4"/>
  </si>
  <si>
    <t>A Comptele bike to North America by EMS (Disassembled and Packed in 2 boxes)</t>
    <phoneticPr fontId="4"/>
  </si>
  <si>
    <t>A Comptele bike to South America by EMS (Disassembled and Packed in 2 boxes)</t>
    <phoneticPr fontId="4"/>
  </si>
  <si>
    <t>A Comptele bike to Africa by EMS (Disassembled and Packed in 2 boxes)</t>
    <phoneticPr fontId="4"/>
  </si>
  <si>
    <t>60kg-80kg</t>
    <phoneticPr fontId="4"/>
  </si>
  <si>
    <t>80kg-100kg</t>
    <phoneticPr fontId="4"/>
  </si>
  <si>
    <t>100kg-120kg</t>
    <phoneticPr fontId="4"/>
  </si>
  <si>
    <r>
      <t xml:space="preserve">Campagnolo Super Record </t>
    </r>
    <r>
      <rPr>
        <b/>
        <sz val="11"/>
        <color rgb="FF000000"/>
        <rFont val="Tahoma"/>
        <family val="2"/>
      </rPr>
      <t xml:space="preserve">Electronic Wireless 2x12s Disc </t>
    </r>
    <r>
      <rPr>
        <sz val="11"/>
        <color rgb="FF000000"/>
        <rFont val="Tahoma"/>
        <family val="2"/>
      </rPr>
      <t>Brake</t>
    </r>
    <phoneticPr fontId="4"/>
  </si>
  <si>
    <r>
      <t xml:space="preserve">Shimano Dura-Ace </t>
    </r>
    <r>
      <rPr>
        <b/>
        <sz val="11"/>
        <color rgb="FF000000"/>
        <rFont val="Tahoma"/>
        <family val="2"/>
      </rPr>
      <t>Di2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</si>
  <si>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Ultegra </t>
    </r>
    <r>
      <rPr>
        <b/>
        <sz val="11"/>
        <color rgb="FF000000"/>
        <rFont val="Tahoma"/>
        <family val="2"/>
      </rPr>
      <t>Di2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</si>
  <si>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Shimano 105 Di2 </t>
    </r>
    <r>
      <rPr>
        <b/>
        <sz val="11"/>
        <color rgb="FF000000"/>
        <rFont val="Tahoma"/>
        <family val="2"/>
      </rPr>
      <t>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</si>
  <si>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RED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Mid RD </t>
    </r>
    <r>
      <rPr>
        <b/>
        <sz val="11"/>
        <color rgb="FF000000"/>
        <rFont val="Tahoma"/>
        <family val="2"/>
      </rPr>
      <t>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</si>
  <si>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FORCE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D2 Mid </t>
    </r>
    <r>
      <rPr>
        <b/>
        <sz val="11"/>
        <color rgb="FF000000"/>
        <rFont val="Tahoma"/>
        <family val="2"/>
      </rPr>
      <t>RD 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</si>
  <si>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RIVAL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Mid RD </t>
    </r>
    <r>
      <rPr>
        <b/>
        <sz val="11"/>
        <color rgb="FF000000"/>
        <rFont val="Tahoma"/>
        <family val="2"/>
      </rPr>
      <t>2x12S Disc</t>
    </r>
    <r>
      <rPr>
        <sz val="11"/>
        <color rgb="FF000000"/>
        <rFont val="Tahoma"/>
        <family val="2"/>
      </rPr>
      <t xml:space="preserve"> Brake</t>
    </r>
    <phoneticPr fontId="4"/>
  </si>
  <si>
    <r>
      <t xml:space="preserve">SRAM RED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XPLR RD </t>
    </r>
    <r>
      <rPr>
        <b/>
        <sz val="11"/>
        <color rgb="FF000000"/>
        <rFont val="Tahoma"/>
        <family val="2"/>
      </rPr>
      <t>1x12S Disc</t>
    </r>
    <r>
      <rPr>
        <sz val="11"/>
        <color rgb="FF000000"/>
        <rFont val="Tahoma"/>
        <family val="2"/>
      </rPr>
      <t xml:space="preserve"> Brake (for Narrower Gravel or front single bike)</t>
    </r>
    <phoneticPr fontId="4"/>
  </si>
  <si>
    <r>
      <t xml:space="preserve">SRAM FORCE </t>
    </r>
    <r>
      <rPr>
        <b/>
        <sz val="11"/>
        <color rgb="FF000000"/>
        <rFont val="Tahoma"/>
        <family val="2"/>
      </rPr>
      <t xml:space="preserve">AXS </t>
    </r>
    <r>
      <rPr>
        <sz val="11"/>
        <color rgb="FF000000"/>
        <rFont val="Tahoma"/>
        <family val="2"/>
      </rPr>
      <t xml:space="preserve">D2 XPLR RD &amp; Wide FD </t>
    </r>
    <r>
      <rPr>
        <b/>
        <sz val="11"/>
        <color rgb="FF000000"/>
        <rFont val="Tahoma"/>
        <family val="2"/>
      </rPr>
      <t>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</si>
  <si>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SRAM RIVAL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XPLR RD &amp; Wide FD </t>
    </r>
    <r>
      <rPr>
        <b/>
        <sz val="11"/>
        <color rgb="FF000000"/>
        <rFont val="Tahoma"/>
        <family val="2"/>
      </rPr>
      <t>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</si>
  <si>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SRAM Apex </t>
    </r>
    <r>
      <rPr>
        <b/>
        <sz val="11"/>
        <color rgb="FF000000"/>
        <rFont val="Tahoma"/>
        <family val="2"/>
      </rPr>
      <t>AXS</t>
    </r>
    <r>
      <rPr>
        <sz val="11"/>
        <color rgb="FF000000"/>
        <rFont val="Tahoma"/>
        <family val="2"/>
      </rPr>
      <t xml:space="preserve"> XPLR RD &amp; Wide FD </t>
    </r>
    <r>
      <rPr>
        <b/>
        <sz val="11"/>
        <color rgb="FF000000"/>
        <rFont val="Tahoma"/>
        <family val="2"/>
      </rPr>
      <t>1x12S Disc</t>
    </r>
    <r>
      <rPr>
        <sz val="11"/>
        <color rgb="FF000000"/>
        <rFont val="Tahoma"/>
        <family val="2"/>
      </rPr>
      <t xml:space="preserve"> Brake (for Gravel or front single bike)</t>
    </r>
    <phoneticPr fontId="4"/>
  </si>
  <si>
    <r>
      <t xml:space="preserve">Campagnolo Hyperon Ultra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</si>
  <si>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Hyperon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</si>
  <si>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Bora Ultra WTO 33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</si>
  <si>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Bora WTO 33 DB Dark Label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</si>
  <si>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Shamal Carbon C21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</si>
  <si>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Zonda DB </t>
    </r>
    <r>
      <rPr>
        <b/>
        <sz val="12"/>
        <color theme="1"/>
        <rFont val="Tahoma"/>
        <family val="2"/>
      </rPr>
      <t>Clincher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</si>
  <si>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Schirocco DB </t>
    </r>
    <r>
      <rPr>
        <b/>
        <sz val="12"/>
        <color theme="1"/>
        <rFont val="Tahoma"/>
        <family val="2"/>
      </rPr>
      <t>2WF-R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</si>
  <si>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Speed 42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</si>
  <si>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Speed 25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</si>
  <si>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Zero Alumnum Competitione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</si>
  <si>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Zero Aluminum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</si>
  <si>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Fulclum Racing 3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</si>
  <si>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Campagnolo Levante DB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 (For Gravel) </t>
    </r>
    <phoneticPr fontId="4"/>
  </si>
  <si>
    <r>
      <t xml:space="preserve">Fulcrum Rapid Red Carbon </t>
    </r>
    <r>
      <rPr>
        <b/>
        <sz val="12"/>
        <color theme="1"/>
        <rFont val="Tahoma"/>
        <family val="2"/>
      </rPr>
      <t>2WF Disc</t>
    </r>
    <r>
      <rPr>
        <sz val="12"/>
        <color theme="1"/>
        <rFont val="Tahoma"/>
        <family val="2"/>
      </rPr>
      <t xml:space="preserve"> Brake (For gravel)</t>
    </r>
    <phoneticPr fontId="4"/>
  </si>
  <si>
    <r>
      <t xml:space="preserve">Fulcrum Rapid Red 3 </t>
    </r>
    <r>
      <rPr>
        <b/>
        <sz val="12"/>
        <color theme="1"/>
        <rFont val="Tahoma"/>
        <family val="2"/>
      </rPr>
      <t>2WF-R</t>
    </r>
    <r>
      <rPr>
        <sz val="12"/>
        <color theme="1"/>
        <rFont val="Tahoma"/>
        <family val="2"/>
      </rPr>
      <t xml:space="preserve"> </t>
    </r>
    <r>
      <rPr>
        <b/>
        <sz val="12"/>
        <color theme="1"/>
        <rFont val="Tahoma"/>
        <family val="2"/>
      </rPr>
      <t>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</si>
  <si>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Fulcrum Rapid Red 3 650B </t>
    </r>
    <r>
      <rPr>
        <b/>
        <sz val="12"/>
        <color theme="1"/>
        <rFont val="Tahoma"/>
        <family val="2"/>
      </rPr>
      <t>2WF-R Disc</t>
    </r>
    <r>
      <rPr>
        <sz val="12"/>
        <color theme="1"/>
        <rFont val="Tahoma"/>
        <family val="2"/>
      </rPr>
      <t xml:space="preserve"> Brake</t>
    </r>
    <phoneticPr fontId="4"/>
  </si>
  <si>
    <r>
      <t xml:space="preserve">DT Swiss GRC 1400 42 </t>
    </r>
    <r>
      <rPr>
        <b/>
        <sz val="12"/>
        <color theme="1"/>
        <rFont val="Tahoma"/>
        <family val="2"/>
      </rPr>
      <t>650B Disc</t>
    </r>
    <r>
      <rPr>
        <sz val="12"/>
        <color theme="1"/>
        <rFont val="Tahoma"/>
        <family val="2"/>
      </rPr>
      <t xml:space="preserve"> Brake</t>
    </r>
    <phoneticPr fontId="4"/>
  </si>
  <si>
    <t>Continental GP5000S TLR 700x28C Black with sealant</t>
    <phoneticPr fontId="4"/>
  </si>
  <si>
    <t>Continental GP5000S TLR 700x28C Black/Brown side with sealant</t>
    <phoneticPr fontId="4"/>
  </si>
  <si>
    <t>Veloflex Corsa EVO TLR 700x28C Black with sealant</t>
    <phoneticPr fontId="4"/>
  </si>
  <si>
    <t>Veloflex Corsa EVO TLR 700x28C Black/Baige side with sealant</t>
    <phoneticPr fontId="4"/>
  </si>
  <si>
    <t>Panaracer Gravel King TLR 700x38C Black/Brown with sealant</t>
    <phoneticPr fontId="4"/>
  </si>
  <si>
    <t>Panaracer Gravel King TLR 650x48B Black/Brown with sealant</t>
    <phoneticPr fontId="4"/>
  </si>
  <si>
    <t>RIDER'S STANDING HEIGHT</t>
    <phoneticPr fontId="4"/>
  </si>
  <si>
    <t>150cm-160cm</t>
    <phoneticPr fontId="4"/>
  </si>
  <si>
    <t>160cm-170cm</t>
    <phoneticPr fontId="4"/>
  </si>
  <si>
    <t>170cm-180cm</t>
    <phoneticPr fontId="4"/>
  </si>
  <si>
    <t>180cm-190cm</t>
    <phoneticPr fontId="4"/>
  </si>
  <si>
    <t>RIDER'S WEIGHT:</t>
    <phoneticPr fontId="4"/>
  </si>
  <si>
    <t>Fizi:k Tempo Microtex Classic Honey Brown</t>
    <phoneticPr fontId="4"/>
  </si>
  <si>
    <t>WAGES FOR ASSEMBLING:</t>
    <phoneticPr fontId="4"/>
  </si>
  <si>
    <r>
      <t xml:space="preserve">Fulcrum Rapid Red 5 650B </t>
    </r>
    <r>
      <rPr>
        <b/>
        <sz val="12"/>
        <color theme="1"/>
        <rFont val="Tahoma"/>
        <family val="2"/>
      </rPr>
      <t>2WF-R Disc</t>
    </r>
    <r>
      <rPr>
        <sz val="12"/>
        <color theme="1"/>
        <rFont val="Tahoma"/>
        <family val="2"/>
      </rPr>
      <t xml:space="preserve"> Brake</t>
    </r>
    <phoneticPr fontId="4"/>
  </si>
  <si>
    <t>フレーム基本仕様</t>
    <phoneticPr fontId="4"/>
  </si>
  <si>
    <t>希望小売価格 - 税抜</t>
    <rPh sb="0" eb="6">
      <t>キボウ</t>
    </rPh>
    <rPh sb="9" eb="11">
      <t>ゼイヌキ</t>
    </rPh>
    <phoneticPr fontId="4"/>
  </si>
  <si>
    <t>モデル：</t>
    <phoneticPr fontId="4"/>
  </si>
  <si>
    <t>フレームサイズ：</t>
    <phoneticPr fontId="4"/>
  </si>
  <si>
    <t>体重：</t>
    <rPh sb="0" eb="2">
      <t>タイジュウ</t>
    </rPh>
    <phoneticPr fontId="4"/>
  </si>
  <si>
    <t>身長：</t>
    <rPh sb="0" eb="2">
      <t>シンチョウ</t>
    </rPh>
    <phoneticPr fontId="4"/>
  </si>
  <si>
    <t>トップチューブ角度：</t>
    <rPh sb="7" eb="9">
      <t>カクド</t>
    </rPh>
    <phoneticPr fontId="4"/>
  </si>
  <si>
    <t>ブレーキケーブル取り回し：</t>
    <rPh sb="8" eb="9">
      <t>トリマワセィ</t>
    </rPh>
    <phoneticPr fontId="4"/>
  </si>
  <si>
    <t>変速システム：</t>
    <rPh sb="0" eb="2">
      <t>ヘンソク</t>
    </rPh>
    <phoneticPr fontId="4"/>
  </si>
  <si>
    <t>フォークオプション：</t>
    <phoneticPr fontId="4"/>
  </si>
  <si>
    <t>フレームオプション</t>
    <phoneticPr fontId="4"/>
  </si>
  <si>
    <t>チェーンリング枚数：</t>
    <rPh sb="7" eb="8">
      <t>Mai</t>
    </rPh>
    <phoneticPr fontId="4"/>
  </si>
  <si>
    <t>その他希望：</t>
    <phoneticPr fontId="4"/>
  </si>
  <si>
    <t>カラーオプション</t>
    <phoneticPr fontId="4"/>
  </si>
  <si>
    <t>コンポーネント＆アクセサリー</t>
    <phoneticPr fontId="4"/>
  </si>
  <si>
    <t>完成車をご希望の場合は、下記のメニューから選択してください。一部のパーツのみの注文も可能です。</t>
    <rPh sb="0" eb="3">
      <t>カンセイ</t>
    </rPh>
    <rPh sb="12" eb="14">
      <t>カキノ</t>
    </rPh>
    <rPh sb="21" eb="23">
      <t>センタク</t>
    </rPh>
    <rPh sb="30" eb="32">
      <t>イチブ</t>
    </rPh>
    <rPh sb="39" eb="41">
      <t>チュウモンモ</t>
    </rPh>
    <phoneticPr fontId="4"/>
  </si>
  <si>
    <t>ヘッドパーツ：</t>
    <phoneticPr fontId="4"/>
  </si>
  <si>
    <t>ボトムブラケット：</t>
    <phoneticPr fontId="4"/>
  </si>
  <si>
    <t>ハンドルバー：</t>
    <phoneticPr fontId="4"/>
  </si>
  <si>
    <t xml:space="preserve">   ハンドル幅：(C-C)</t>
    <phoneticPr fontId="4"/>
  </si>
  <si>
    <t>シートポスト：</t>
    <phoneticPr fontId="4"/>
  </si>
  <si>
    <t>コンポーネント：</t>
    <phoneticPr fontId="4"/>
  </si>
  <si>
    <t xml:space="preserve">   クランク長：</t>
    <phoneticPr fontId="4"/>
  </si>
  <si>
    <t xml:space="preserve">   チェーンリングサイズ：</t>
    <phoneticPr fontId="4"/>
  </si>
  <si>
    <t xml:space="preserve">   スプロケットサイズ：</t>
    <phoneticPr fontId="4"/>
  </si>
  <si>
    <t>ホイール：</t>
    <phoneticPr fontId="4"/>
  </si>
  <si>
    <t>タイヤ：</t>
    <phoneticPr fontId="4"/>
  </si>
  <si>
    <t>サドル：</t>
    <phoneticPr fontId="4"/>
  </si>
  <si>
    <t>バーテープ：</t>
    <phoneticPr fontId="4"/>
  </si>
  <si>
    <t>ボトルケージ：</t>
    <phoneticPr fontId="4"/>
  </si>
  <si>
    <t>完成車組立工賃：</t>
    <rPh sb="0" eb="5">
      <t>カn</t>
    </rPh>
    <rPh sb="5" eb="7">
      <t>コウ</t>
    </rPh>
    <phoneticPr fontId="4"/>
  </si>
  <si>
    <t>送料：</t>
    <rPh sb="0" eb="2">
      <t>ソウリョウ</t>
    </rPh>
    <phoneticPr fontId="4"/>
  </si>
  <si>
    <t>総計</t>
    <rPh sb="0" eb="2">
      <t>ソウケ</t>
    </rPh>
    <phoneticPr fontId="4"/>
  </si>
  <si>
    <t>フレーム合計</t>
    <rPh sb="4" eb="6">
      <t>ゴウケイ</t>
    </rPh>
    <phoneticPr fontId="4"/>
  </si>
  <si>
    <t>コンポーネント合計</t>
    <rPh sb="7" eb="9">
      <t>ゴウケイ</t>
    </rPh>
    <phoneticPr fontId="4"/>
  </si>
  <si>
    <t>消費税　(10%)</t>
    <rPh sb="0" eb="3">
      <t>ショウ</t>
    </rPh>
    <phoneticPr fontId="4"/>
  </si>
  <si>
    <t>その他オプション：</t>
    <phoneticPr fontId="4"/>
  </si>
  <si>
    <t>ステム：</t>
    <phoneticPr fontId="4"/>
  </si>
  <si>
    <t xml:space="preserve">     ステム長：</t>
    <phoneticPr fontId="4"/>
  </si>
  <si>
    <t>合計　(税抜き)</t>
    <rPh sb="0" eb="2">
      <t>ゴウケイ</t>
    </rPh>
    <rPh sb="4" eb="6">
      <t>ゼイヌキ</t>
    </rPh>
    <phoneticPr fontId="4"/>
  </si>
  <si>
    <t>総計　(消費税10％税込)</t>
    <rPh sb="0" eb="1">
      <t xml:space="preserve">ソウガク </t>
    </rPh>
    <rPh sb="1" eb="2">
      <t>ケイ</t>
    </rPh>
    <rPh sb="4" eb="7">
      <t>sy</t>
    </rPh>
    <rPh sb="10" eb="11">
      <t>ゼイヌキ</t>
    </rPh>
    <phoneticPr fontId="4"/>
  </si>
  <si>
    <t>フルオーダー</t>
    <phoneticPr fontId="4"/>
  </si>
  <si>
    <t>60kg以下</t>
    <rPh sb="4" eb="6">
      <t>イカ</t>
    </rPh>
    <phoneticPr fontId="4"/>
  </si>
  <si>
    <t>120kg以上</t>
    <rPh sb="5" eb="7">
      <t>イジョウ</t>
    </rPh>
    <phoneticPr fontId="4"/>
  </si>
  <si>
    <t>150cm以下</t>
    <rPh sb="5" eb="7">
      <t>イカ</t>
    </rPh>
    <phoneticPr fontId="4"/>
  </si>
  <si>
    <t>190cm以上</t>
    <rPh sb="5" eb="7">
      <t>イジョウ</t>
    </rPh>
    <phoneticPr fontId="4"/>
  </si>
  <si>
    <t xml:space="preserve">スローピング </t>
    <phoneticPr fontId="4"/>
  </si>
  <si>
    <t>ホリゾンタル</t>
    <phoneticPr fontId="4"/>
  </si>
  <si>
    <t>右前ブレーキ</t>
    <rPh sb="0" eb="2">
      <t>ミギマエ</t>
    </rPh>
    <phoneticPr fontId="4"/>
  </si>
  <si>
    <t>左前ブレーキ</t>
    <rPh sb="0" eb="2">
      <t>ヒダリ</t>
    </rPh>
    <phoneticPr fontId="4"/>
  </si>
  <si>
    <t>電動Di2 12速 フロントダブル</t>
    <rPh sb="0" eb="2">
      <t>デンドウ</t>
    </rPh>
    <rPh sb="8" eb="9">
      <t>ソク</t>
    </rPh>
    <phoneticPr fontId="4"/>
  </si>
  <si>
    <t>ワイヤレス (スラム または カンパニョーロ)</t>
    <phoneticPr fontId="4"/>
  </si>
  <si>
    <t>電動Di2 12速フロントシングル</t>
    <rPh sb="0" eb="2">
      <t>デンドウ</t>
    </rPh>
    <rPh sb="8" eb="9">
      <t>ソク</t>
    </rPh>
    <phoneticPr fontId="4"/>
  </si>
  <si>
    <t>ダブル</t>
    <phoneticPr fontId="4"/>
  </si>
  <si>
    <t>シングル</t>
    <phoneticPr fontId="4"/>
  </si>
  <si>
    <t>アジャスター</t>
    <phoneticPr fontId="4"/>
  </si>
  <si>
    <t>Wレバー台座 (アダプターにてSTI可)</t>
    <rPh sb="18" eb="19">
      <t xml:space="preserve">カ </t>
    </rPh>
    <phoneticPr fontId="4"/>
  </si>
  <si>
    <t>無し(電動コンポーネント, 又はシングルスピード)</t>
    <rPh sb="0" eb="1">
      <t xml:space="preserve">ナシ </t>
    </rPh>
    <rPh sb="3" eb="5">
      <t>デンドウ</t>
    </rPh>
    <rPh sb="14" eb="15">
      <t xml:space="preserve">マタハ </t>
    </rPh>
    <phoneticPr fontId="4"/>
  </si>
  <si>
    <t>無し</t>
    <rPh sb="0" eb="1">
      <t xml:space="preserve">ナシ </t>
    </rPh>
    <phoneticPr fontId="4"/>
  </si>
  <si>
    <t>無し</t>
    <rPh sb="0" eb="1">
      <t>ナセィ</t>
    </rPh>
    <phoneticPr fontId="4"/>
  </si>
  <si>
    <t>アノダイズドパープル</t>
    <phoneticPr fontId="4"/>
  </si>
  <si>
    <t>アノダイズドゴールド</t>
    <phoneticPr fontId="4"/>
  </si>
  <si>
    <t>アノダイズドブルー</t>
    <phoneticPr fontId="4"/>
  </si>
  <si>
    <t>(採寸データに合わせておまかせ)</t>
    <rPh sb="1" eb="3">
      <t>サイスn</t>
    </rPh>
    <phoneticPr fontId="4"/>
  </si>
  <si>
    <t>ケルビムにてコンポご購入の場合</t>
    <phoneticPr fontId="4"/>
  </si>
  <si>
    <t>コンポお持ち込みの場合</t>
    <phoneticPr fontId="4"/>
  </si>
  <si>
    <t>ケルビムにてお引き取り</t>
    <phoneticPr fontId="4"/>
  </si>
  <si>
    <t>日本国内にフレーム発送</t>
    <rPh sb="0" eb="4">
      <t>ニホn</t>
    </rPh>
    <phoneticPr fontId="4"/>
  </si>
  <si>
    <t xml:space="preserve">代理店名 - </t>
    <rPh sb="0" eb="4">
      <t>ダイリチュウモn</t>
    </rPh>
    <phoneticPr fontId="4"/>
  </si>
  <si>
    <t xml:space="preserve">お客様名 - </t>
    <phoneticPr fontId="4"/>
  </si>
  <si>
    <t xml:space="preserve"> 注文年月日      　/      / </t>
    <phoneticPr fontId="4"/>
  </si>
  <si>
    <t xml:space="preserve">住所 - </t>
    <rPh sb="0" eb="2">
      <t>ジュウセィオ</t>
    </rPh>
    <phoneticPr fontId="4"/>
  </si>
  <si>
    <t xml:space="preserve">郵便番号 - </t>
    <phoneticPr fontId="4"/>
  </si>
  <si>
    <t xml:space="preserve">電話番号 - </t>
    <rPh sb="0" eb="4">
      <t>デンワ</t>
    </rPh>
    <phoneticPr fontId="4"/>
  </si>
  <si>
    <t xml:space="preserve">          Eメール - </t>
    <phoneticPr fontId="4"/>
  </si>
  <si>
    <t>オーダーフォーム - チタンフレーム</t>
    <phoneticPr fontId="4"/>
  </si>
  <si>
    <t>パイプオプション - チタン</t>
    <phoneticPr fontId="4"/>
  </si>
  <si>
    <t>チタン表面仕上げ：</t>
    <phoneticPr fontId="4"/>
  </si>
  <si>
    <t>チタン溶接部仕上げ：</t>
    <rPh sb="3" eb="6">
      <t>ヨウセテゥ</t>
    </rPh>
    <rPh sb="6" eb="8">
      <t>シアゲ</t>
    </rPh>
    <phoneticPr fontId="4"/>
  </si>
  <si>
    <t>"CHERUBIM" ロゴ：チタンフレーム用</t>
    <rPh sb="0" eb="2">
      <t>トソウ</t>
    </rPh>
    <rPh sb="21" eb="22">
      <t>ヨウ</t>
    </rPh>
    <phoneticPr fontId="4"/>
  </si>
  <si>
    <t>カーボンフォーク塗装：</t>
    <rPh sb="8" eb="10">
      <t>トソウ</t>
    </rPh>
    <phoneticPr fontId="4"/>
  </si>
  <si>
    <r>
      <t xml:space="preserve">Racer Ti DISC フルチタン (TCI </t>
    </r>
    <r>
      <rPr>
        <sz val="12"/>
        <color theme="1"/>
        <rFont val="MS Mincho"/>
        <family val="1"/>
        <charset val="128"/>
      </rPr>
      <t>フル内蔵</t>
    </r>
    <r>
      <rPr>
        <sz val="12"/>
        <color theme="1"/>
        <rFont val="Tahoma"/>
        <family val="2"/>
      </rPr>
      <t xml:space="preserve">) </t>
    </r>
    <phoneticPr fontId="4"/>
  </si>
  <si>
    <r>
      <t xml:space="preserve">Racer Ti DISC カーボンISPシートチューブ (TCI </t>
    </r>
    <r>
      <rPr>
        <sz val="12"/>
        <color theme="1"/>
        <rFont val="MS Mincho"/>
        <family val="1"/>
        <charset val="128"/>
      </rPr>
      <t>フル内蔵</t>
    </r>
    <r>
      <rPr>
        <sz val="12"/>
        <color theme="1"/>
        <rFont val="Tahoma"/>
        <family val="2"/>
      </rPr>
      <t xml:space="preserve">) </t>
    </r>
    <phoneticPr fontId="4"/>
  </si>
  <si>
    <r>
      <t xml:space="preserve">Racer Gravel Ti DISC </t>
    </r>
    <r>
      <rPr>
        <sz val="12"/>
        <color theme="1"/>
        <rFont val="MS Mincho"/>
        <family val="1"/>
        <charset val="128"/>
      </rPr>
      <t xml:space="preserve">フルチタン </t>
    </r>
    <r>
      <rPr>
        <sz val="12"/>
        <color theme="1"/>
        <rFont val="Tahoma"/>
        <family val="2"/>
      </rPr>
      <t xml:space="preserve">(TCI </t>
    </r>
    <r>
      <rPr>
        <sz val="12"/>
        <color theme="1"/>
        <rFont val="MS Mincho"/>
        <family val="1"/>
        <charset val="128"/>
      </rPr>
      <t>フル内蔵</t>
    </r>
    <r>
      <rPr>
        <sz val="12"/>
        <color theme="1"/>
        <rFont val="Tahoma"/>
        <family val="2"/>
      </rPr>
      <t xml:space="preserve">) </t>
    </r>
    <phoneticPr fontId="4"/>
  </si>
  <si>
    <t>3AL-2.5Vラウンドパイプ</t>
    <phoneticPr fontId="4"/>
  </si>
  <si>
    <t>コロンブス ハイペリオン</t>
    <phoneticPr fontId="4"/>
  </si>
  <si>
    <t>Columbus Futura Trefoil (ロード、グラベル用有。フレームに合わせて)</t>
    <phoneticPr fontId="4"/>
  </si>
  <si>
    <t>FINISH OF TUBE SURFACE:</t>
  </si>
  <si>
    <t>FINISH OF WELDING JOINT:</t>
    <phoneticPr fontId="4"/>
  </si>
  <si>
    <t>マットブラスト</t>
    <phoneticPr fontId="4"/>
  </si>
  <si>
    <t>サテンフィニッシュ</t>
    <phoneticPr fontId="4"/>
  </si>
  <si>
    <t>ベーシックビード</t>
    <phoneticPr fontId="4"/>
  </si>
  <si>
    <t>スムースウェルド</t>
    <phoneticPr fontId="4"/>
  </si>
  <si>
    <t>"CHERUBIM" LOGO:</t>
    <phoneticPr fontId="4"/>
  </si>
  <si>
    <t xml:space="preserve">PAINT PATTERN for CARBON FORK: </t>
    <phoneticPr fontId="4"/>
  </si>
  <si>
    <t>未塗装 (コロンブスの市販のカーボンフォークのまま)</t>
    <rPh sb="0" eb="3">
      <t>ミトソウ</t>
    </rPh>
    <rPh sb="11" eb="13">
      <t>シハn</t>
    </rPh>
    <phoneticPr fontId="4"/>
  </si>
  <si>
    <t>ブラック＆ロゴと同系色のアクセント</t>
    <rPh sb="8" eb="11">
      <t>ドウケイ</t>
    </rPh>
    <phoneticPr fontId="4"/>
  </si>
  <si>
    <t>アノダイズドピンク</t>
    <phoneticPr fontId="4"/>
  </si>
  <si>
    <t>アノダイズドブロンズ</t>
    <phoneticPr fontId="4"/>
  </si>
  <si>
    <t>アノダイズドグリーン</t>
    <phoneticPr fontId="4"/>
  </si>
  <si>
    <t>コロンブス IS42/IS52 セラミック</t>
    <phoneticPr fontId="4"/>
  </si>
  <si>
    <t>TANGE T47 Shimano 24mm axle (T47)</t>
    <phoneticPr fontId="4"/>
  </si>
  <si>
    <t>Campagnolo Pro-Tech for Wireless (T47)</t>
    <phoneticPr fontId="4"/>
  </si>
  <si>
    <t>SRAM DUB (T47)</t>
    <phoneticPr fontId="4"/>
  </si>
  <si>
    <t>Deda Super Zero RS Carbon 31.8mm (TCI Compatible)</t>
    <phoneticPr fontId="4"/>
  </si>
  <si>
    <t>Deda Super Zero Aluminum BOB 31.8mm (TCI Compatible)</t>
    <phoneticPr fontId="4"/>
  </si>
  <si>
    <t>肩幅に合わせておまかせ</t>
    <rPh sb="0" eb="2">
      <t>カタハバ</t>
    </rPh>
    <phoneticPr fontId="4"/>
  </si>
  <si>
    <t>400mm</t>
    <phoneticPr fontId="4"/>
  </si>
  <si>
    <t>420mm</t>
    <phoneticPr fontId="4"/>
  </si>
  <si>
    <t>440mm</t>
    <phoneticPr fontId="4"/>
  </si>
  <si>
    <r>
      <rPr>
        <sz val="12"/>
        <color theme="1"/>
        <rFont val="HGSｺﾞｼｯｸE"/>
        <family val="2"/>
        <charset val="128"/>
      </rPr>
      <t>無し</t>
    </r>
    <r>
      <rPr>
        <sz val="12"/>
        <color theme="1"/>
        <rFont val="Tahoma"/>
        <family val="2"/>
      </rPr>
      <t xml:space="preserve"> - </t>
    </r>
    <r>
      <rPr>
        <sz val="12"/>
        <color theme="1"/>
        <rFont val="HGSｺﾞｼｯｸE"/>
        <family val="2"/>
        <charset val="128"/>
      </rPr>
      <t>各代理店にて組立</t>
    </r>
    <rPh sb="0" eb="1">
      <t xml:space="preserve">ナシ </t>
    </rPh>
    <rPh sb="5" eb="9">
      <t>カクダイリテn</t>
    </rPh>
    <phoneticPr fontId="4"/>
  </si>
  <si>
    <r>
      <t xml:space="preserve">A Comptele bike within Japan </t>
    </r>
    <r>
      <rPr>
        <sz val="12"/>
        <color theme="1"/>
        <rFont val="MS Mincho"/>
        <family val="1"/>
        <charset val="128"/>
      </rPr>
      <t>日本国内に完成車発送</t>
    </r>
    <rPh sb="29" eb="33">
      <t>ニホンコク</t>
    </rPh>
    <rPh sb="34" eb="39">
      <t>カンセイシャハs</t>
    </rPh>
    <phoneticPr fontId="4"/>
  </si>
  <si>
    <t>お客様にて配送業者を手配</t>
    <rPh sb="5" eb="9">
      <t>ハイソウギョウ</t>
    </rPh>
    <rPh sb="10" eb="12">
      <t>テハイ</t>
    </rPh>
    <phoneticPr fontId="4"/>
  </si>
  <si>
    <t>無し</t>
    <rPh sb="0" eb="1">
      <t>ナシ</t>
    </rPh>
    <phoneticPr fontId="4"/>
  </si>
  <si>
    <t>未定</t>
    <rPh sb="0" eb="2">
      <t>ミテイ</t>
    </rPh>
    <phoneticPr fontId="4"/>
  </si>
  <si>
    <r>
      <rPr>
        <sz val="12"/>
        <color theme="1"/>
        <rFont val="MS Mincho"/>
        <family val="1"/>
        <charset val="128"/>
      </rPr>
      <t>ロウカラー</t>
    </r>
    <r>
      <rPr>
        <sz val="12"/>
        <color theme="1"/>
        <rFont val="Tahoma"/>
        <family val="2"/>
      </rPr>
      <t xml:space="preserve"> (</t>
    </r>
    <r>
      <rPr>
        <sz val="12"/>
        <color theme="1"/>
        <rFont val="MS Mincho"/>
        <family val="1"/>
        <charset val="128"/>
      </rPr>
      <t>ブラストフレームにはサテンロゴ、サテンフレームにはブラストロゴ</t>
    </r>
    <r>
      <rPr>
        <sz val="12"/>
        <color theme="1"/>
        <rFont val="Tahoma"/>
        <family val="2"/>
      </rPr>
      <t>)</t>
    </r>
    <phoneticPr fontId="4"/>
  </si>
  <si>
    <t>オーダーシステムの手引きを参考に、希望の選択を下記のプルダウンメニューからお選びください。また、サイズオーダーをご希望の場合は別紙のフィッティングフォームをご記入してください。</t>
    <rPh sb="13" eb="15">
      <t>サンコウ</t>
    </rPh>
    <rPh sb="17" eb="19">
      <t>キボウ</t>
    </rPh>
    <rPh sb="20" eb="22">
      <t>センタク</t>
    </rPh>
    <rPh sb="23" eb="25">
      <t>カキノ</t>
    </rPh>
    <rPh sb="63" eb="65">
      <t>ベッセィ</t>
    </rPh>
    <phoneticPr fontId="4"/>
  </si>
  <si>
    <t>オーダーシステムの手引きの中からパターン、ご希望のカラーを選択してください。また、ほかのパターンをご希望の場合はフルカスタムを選び、ご相談下さい。</t>
    <rPh sb="29" eb="31">
      <t>センタク</t>
    </rPh>
    <rPh sb="63" eb="64">
      <t>エラビ</t>
    </rPh>
    <rPh sb="69" eb="70">
      <t xml:space="preserve">クダサイ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</si>
</sst>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7">
    <font>
      <sz val="12"/>
      <color theme="1"/>
      <name val="游ゴシック"/>
      <family val="2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6"/>
      <name val="游ゴシック"/>
      <family val="3"/>
      <charset val="128"/>
      <scheme val="minor"/>
    </font>
    <font>
      <sz val="11"/>
      <color rgb="FF000000"/>
      <name val="Tahoma"/>
      <family val="2"/>
    </font>
    <font>
      <sz val="11"/>
      <color theme="1"/>
      <name val="Tahoma"/>
      <family val="2"/>
    </font>
    <font>
      <b/>
      <sz val="11"/>
      <color rgb="FF000000"/>
      <name val="Tahoma"/>
      <family val="2"/>
    </font>
    <font>
      <b/>
      <sz val="12"/>
      <color theme="1"/>
      <name val="HGSｺﾞｼｯｸE"/>
      <family val="2"/>
      <charset val="128"/>
    </font>
    <font>
      <i/>
      <sz val="10"/>
      <color theme="1"/>
      <name val="HGSｺﾞｼｯｸE"/>
      <family val="2"/>
      <charset val="128"/>
    </font>
    <font>
      <sz val="12"/>
      <color theme="1"/>
      <name val="HGSｺﾞｼｯｸE"/>
      <family val="2"/>
      <charset val="128"/>
    </font>
    <font>
      <b/>
      <sz val="12"/>
      <color rgb="FF000000"/>
      <name val="HGSｺﾞｼｯｸE"/>
      <family val="2"/>
      <charset val="128"/>
    </font>
    <font>
      <sz val="12"/>
      <color rgb="FF000000"/>
      <name val="HGSｺﾞｼｯｸE"/>
      <family val="2"/>
      <charset val="128"/>
    </font>
    <font>
      <i/>
      <sz val="12"/>
      <color theme="1"/>
      <name val="HGSｺﾞｼｯｸE"/>
      <family val="2"/>
      <charset val="128"/>
    </font>
    <font>
      <b/>
      <sz val="20"/>
      <color theme="1"/>
      <name val="HGSｺﾞｼｯｸE"/>
      <family val="2"/>
      <charset val="128"/>
    </font>
    <font>
      <sz val="12"/>
      <color theme="1"/>
      <name val="MS Mincho"/>
      <family val="1"/>
      <charset val="128"/>
    </font>
    <font>
      <sz val="12"/>
      <color theme="1"/>
      <name val="Tahoma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6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3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Alignment="1">
      <alignment vertical="center"/>
    </xf>
    <xf numFmtId="176" fontId="0" fillId="0" borderId="0" xfId="0" applyNumberForma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3" fillId="0" borderId="21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10" fillId="0" borderId="37" xfId="0" applyFont="1" applyBorder="1" applyAlignment="1">
      <alignment horizontal="left" vertical="center"/>
    </xf>
    <xf numFmtId="176" fontId="10" fillId="0" borderId="35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center"/>
    </xf>
    <xf numFmtId="176" fontId="10" fillId="0" borderId="36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176" fontId="10" fillId="0" borderId="30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17" xfId="0" applyFont="1" applyBorder="1" applyAlignment="1">
      <alignment horizontal="left" vertical="center"/>
    </xf>
    <xf numFmtId="176" fontId="10" fillId="0" borderId="9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10" fillId="0" borderId="26" xfId="0" applyFont="1" applyBorder="1" applyAlignment="1">
      <alignment horizontal="left" vertical="center"/>
    </xf>
    <xf numFmtId="176" fontId="10" fillId="0" borderId="27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176" fontId="10" fillId="0" borderId="1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8" fillId="0" borderId="24" xfId="0" applyFont="1" applyBorder="1" applyAlignment="1">
      <alignment vertical="center"/>
    </xf>
    <xf numFmtId="0" fontId="10" fillId="0" borderId="39" xfId="0" applyFont="1" applyBorder="1" applyAlignment="1">
      <alignment horizontal="left" vertical="center"/>
    </xf>
    <xf numFmtId="176" fontId="10" fillId="0" borderId="12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176" fontId="12" fillId="0" borderId="2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41" xfId="0" applyFont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176" fontId="14" fillId="0" borderId="28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6" fontId="8" fillId="0" borderId="28" xfId="0" applyNumberFormat="1" applyFont="1" applyBorder="1" applyAlignment="1">
      <alignment horizontal="center" vertical="center"/>
    </xf>
    <xf numFmtId="0" fontId="8" fillId="0" borderId="40" xfId="0" applyFont="1" applyBorder="1"/>
    <xf numFmtId="0" fontId="15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5" fillId="0" borderId="42" xfId="0" applyFont="1" applyBorder="1" applyAlignment="1">
      <alignment vertical="center"/>
    </xf>
    <xf numFmtId="0" fontId="11" fillId="0" borderId="3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8" fillId="0" borderId="41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</cellXfs>
  <cellStyles count="3">
    <cellStyle name="通貨 2" xfId="2" xr:uid="{DADDDA0B-3F3E-B24A-A3CF-5D3A7E45CA2A}"/>
    <cellStyle name="標準" xfId="0" builtinId="0"/>
    <cellStyle name="標準 2" xfId="1" xr:uid="{1815B31C-3184-F84A-BA1C-0172D106A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3875254</xdr:colOff>
      <xdr:row>0</xdr:row>
      <xdr:rowOff>407412</xdr:rowOff>
    </xdr:from>
    <xdr:to>
      <xdr:col>1</xdr:col>
      <xdr:colOff>5021088</xdr:colOff>
      <xdr:row>0</xdr:row>
      <xdr:rowOff>795390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FD8BBF9-8203-883C-FF37-B2F075528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5254" y="407412"/>
          <a:ext cx="5016543" cy="387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90EBD-7030-F542-A005-89D72C06CD76}">
  <sheetPr>
    <pageSetUpPr fitToPage="1"/>
  </sheetPr>
  <dimension ref="A1:D59"/>
  <sheetViews>
    <sheetView showGridLines="0" tabSelected="1" view="pageLayout" zoomScale="91" zoomScaleNormal="100" zoomScalePageLayoutView="91" workbookViewId="0">
      <selection activeCell="B12" sqref="B12"/>
    </sheetView>
  </sheetViews>
  <sheetFormatPr defaultColWidth="15.69140625" defaultRowHeight="25" customHeight="1"/>
  <cols>
    <col min="1" max="1" width="31.3828125" style="3" customWidth="1"/>
    <col min="2" max="2" width="75.15234375" style="7" customWidth="1"/>
    <col min="3" max="3" width="24.3046875" style="12" customWidth="1"/>
    <col min="4" max="16384" width="15.69140625" style="3"/>
  </cols>
  <sheetData>
    <row r="1" spans="1:4" ht="66" customHeight="1">
      <c r="A1" s="70"/>
      <c r="B1" s="70"/>
      <c r="C1" s="70"/>
      <c r="D1" s="5"/>
    </row>
    <row r="2" spans="1:4" ht="23" customHeight="1">
      <c r="A2" s="71" t="s">
        <v>194</v>
      </c>
      <c r="B2" s="71"/>
      <c r="C2" s="71"/>
      <c r="D2" s="5"/>
    </row>
    <row r="3" spans="1:4" ht="38" customHeight="1" thickBot="1">
      <c r="A3" s="59" t="s">
        <v>187</v>
      </c>
      <c r="B3" s="59" t="s">
        <v>188</v>
      </c>
      <c r="C3" s="59" t="s">
        <v>189</v>
      </c>
      <c r="D3" s="5"/>
    </row>
    <row r="4" spans="1:4" ht="29" customHeight="1" thickTop="1" thickBot="1">
      <c r="A4" s="59" t="s">
        <v>190</v>
      </c>
      <c r="B4" s="59"/>
      <c r="C4" s="59" t="s">
        <v>191</v>
      </c>
      <c r="D4" s="5"/>
    </row>
    <row r="5" spans="1:4" ht="29" customHeight="1" thickTop="1" thickBot="1">
      <c r="A5" s="59" t="s">
        <v>192</v>
      </c>
      <c r="B5" s="59" t="s">
        <v>193</v>
      </c>
      <c r="C5" s="59"/>
      <c r="D5" s="5"/>
    </row>
    <row r="6" spans="1:4" ht="23" customHeight="1" thickTop="1">
      <c r="A6" s="72" t="s">
        <v>235</v>
      </c>
      <c r="B6" s="72"/>
      <c r="C6" s="72"/>
      <c r="D6" s="5"/>
    </row>
    <row r="7" spans="1:4" ht="23" customHeight="1" thickBot="1">
      <c r="A7" s="73" t="s">
        <v>119</v>
      </c>
      <c r="B7" s="73"/>
      <c r="C7" s="15" t="s">
        <v>120</v>
      </c>
      <c r="D7" s="5"/>
    </row>
    <row r="8" spans="1:4" ht="23" customHeight="1">
      <c r="A8" s="16" t="s">
        <v>121</v>
      </c>
      <c r="B8" s="17"/>
      <c r="C8" s="18" t="e">
        <f>VLOOKUP(B8,DATA!$A$3:$B$14,2,FALSE)</f>
        <v>#N/A</v>
      </c>
      <c r="D8" s="5"/>
    </row>
    <row r="9" spans="1:4" ht="23" customHeight="1">
      <c r="A9" s="19" t="s">
        <v>122</v>
      </c>
      <c r="B9" s="20"/>
      <c r="C9" s="21" t="e">
        <f>VLOOKUP(B9,DATA!$C$3:$D$14,2,FALSE)</f>
        <v>#N/A</v>
      </c>
      <c r="D9" s="5"/>
    </row>
    <row r="10" spans="1:4" ht="23" customHeight="1">
      <c r="A10" s="19" t="s">
        <v>123</v>
      </c>
      <c r="B10" s="20"/>
      <c r="C10" s="21"/>
      <c r="D10" s="5"/>
    </row>
    <row r="11" spans="1:4" ht="23" customHeight="1">
      <c r="A11" s="19" t="s">
        <v>124</v>
      </c>
      <c r="B11" s="20"/>
      <c r="C11" s="21"/>
      <c r="D11" s="5"/>
    </row>
    <row r="12" spans="1:4" ht="23" customHeight="1">
      <c r="A12" s="19" t="s">
        <v>125</v>
      </c>
      <c r="B12" s="20"/>
      <c r="C12" s="21" t="e">
        <f>VLOOKUP(B12,DATA!$I$3:$J$14,2,FALSE)</f>
        <v>#N/A</v>
      </c>
      <c r="D12" s="5"/>
    </row>
    <row r="13" spans="1:4" ht="23" customHeight="1">
      <c r="A13" s="19" t="s">
        <v>195</v>
      </c>
      <c r="B13" s="20"/>
      <c r="C13" s="21" t="e">
        <f>VLOOKUP(B13,DATA!$K$3:$L$14,2,FALSE)</f>
        <v>#N/A</v>
      </c>
      <c r="D13" s="5"/>
    </row>
    <row r="14" spans="1:4" ht="23" customHeight="1">
      <c r="A14" s="19" t="s">
        <v>126</v>
      </c>
      <c r="B14" s="20"/>
      <c r="C14" s="21" t="e">
        <f>VLOOKUP(B14,DATA!$M$3:$N$14,2,FALSE)</f>
        <v>#N/A</v>
      </c>
      <c r="D14" s="5"/>
    </row>
    <row r="15" spans="1:4" ht="23" customHeight="1">
      <c r="A15" s="19" t="s">
        <v>127</v>
      </c>
      <c r="B15" s="20"/>
      <c r="C15" s="21" t="e">
        <f>VLOOKUP(B15,DATA!$O$3:$P$14,2,FALSE)</f>
        <v>#N/A</v>
      </c>
      <c r="D15" s="5"/>
    </row>
    <row r="16" spans="1:4" ht="23" customHeight="1" thickBot="1">
      <c r="A16" s="22" t="s">
        <v>128</v>
      </c>
      <c r="B16" s="23"/>
      <c r="C16" s="24" t="e">
        <f>VLOOKUP(B16,DATA!$Q$3:$R$14,2,FALSE)</f>
        <v>#N/A</v>
      </c>
      <c r="D16" s="5"/>
    </row>
    <row r="17" spans="1:4" ht="23" customHeight="1" thickBot="1">
      <c r="A17" s="73" t="s">
        <v>129</v>
      </c>
      <c r="B17" s="73"/>
      <c r="C17" s="15" t="s">
        <v>120</v>
      </c>
      <c r="D17" s="5"/>
    </row>
    <row r="18" spans="1:4" ht="23" customHeight="1">
      <c r="A18" s="16" t="s">
        <v>196</v>
      </c>
      <c r="B18" s="17"/>
      <c r="C18" s="18" t="e">
        <f>VLOOKUP(B18,DATA!$A$19:$B$23,2,FALSE)</f>
        <v>#N/A</v>
      </c>
      <c r="D18" s="5"/>
    </row>
    <row r="19" spans="1:4" ht="23" customHeight="1">
      <c r="A19" s="25" t="s">
        <v>197</v>
      </c>
      <c r="B19" s="20"/>
      <c r="C19" s="21" t="e">
        <f>VLOOKUP(B19,DATA!$C$19:$D$23,2,FALSE)</f>
        <v>#N/A</v>
      </c>
      <c r="D19" s="5"/>
    </row>
    <row r="20" spans="1:4" ht="23" customHeight="1">
      <c r="A20" s="19" t="s">
        <v>130</v>
      </c>
      <c r="B20" s="20"/>
      <c r="C20" s="21" t="e">
        <f>VLOOKUP(B20,DATA!$E$19:$F$23,2,FALSE)</f>
        <v>#N/A</v>
      </c>
      <c r="D20" s="5"/>
    </row>
    <row r="21" spans="1:4" ht="24" customHeight="1" thickBot="1">
      <c r="A21" s="26" t="s">
        <v>155</v>
      </c>
      <c r="B21" s="27"/>
      <c r="C21" s="28" t="e">
        <f>VLOOKUP(B21,DATA!$I$19:$J$23,2,FALSE)</f>
        <v>#N/A</v>
      </c>
      <c r="D21" s="5"/>
    </row>
    <row r="22" spans="1:4" ht="24" customHeight="1">
      <c r="A22" s="75" t="s">
        <v>131</v>
      </c>
      <c r="B22" s="29"/>
      <c r="C22" s="30"/>
      <c r="D22" s="5"/>
    </row>
    <row r="23" spans="1:4" ht="24" customHeight="1" thickBot="1">
      <c r="A23" s="76"/>
      <c r="B23" s="31"/>
      <c r="C23" s="32"/>
      <c r="D23" s="5"/>
    </row>
    <row r="24" spans="1:4" ht="24" customHeight="1">
      <c r="A24" s="77" t="s">
        <v>132</v>
      </c>
      <c r="B24" s="77"/>
      <c r="C24" s="33"/>
      <c r="D24" s="5"/>
    </row>
    <row r="25" spans="1:4" ht="23" customHeight="1" thickBot="1">
      <c r="A25" s="78" t="s">
        <v>236</v>
      </c>
      <c r="B25" s="78"/>
      <c r="C25" s="15" t="s">
        <v>120</v>
      </c>
      <c r="D25" s="5"/>
    </row>
    <row r="26" spans="1:4" ht="23" customHeight="1">
      <c r="A26" s="25" t="s">
        <v>198</v>
      </c>
      <c r="B26" s="20"/>
      <c r="C26" s="21" t="e">
        <f>VLOOKUP(B26,DATA!$A$27:$B$52,2,FALSE)</f>
        <v>#N/A</v>
      </c>
      <c r="D26" s="5"/>
    </row>
    <row r="27" spans="1:4" ht="23" customHeight="1" thickBot="1">
      <c r="A27" s="19" t="s">
        <v>199</v>
      </c>
      <c r="B27" s="20"/>
      <c r="C27" s="21" t="e">
        <f>VLOOKUP(B27,DATA!$C$27:$D$52,2,FALSE)</f>
        <v>#N/A</v>
      </c>
      <c r="D27" s="5"/>
    </row>
    <row r="28" spans="1:4" ht="24" customHeight="1">
      <c r="A28" s="75" t="s">
        <v>131</v>
      </c>
      <c r="B28" s="29"/>
      <c r="C28" s="30"/>
      <c r="D28" s="5"/>
    </row>
    <row r="29" spans="1:4" ht="23" customHeight="1" thickBot="1">
      <c r="A29" s="76"/>
      <c r="B29" s="31"/>
      <c r="C29" s="32"/>
      <c r="D29" s="5"/>
    </row>
    <row r="30" spans="1:4" ht="23" customHeight="1">
      <c r="A30" s="77" t="s">
        <v>133</v>
      </c>
      <c r="B30" s="77"/>
      <c r="C30" s="33"/>
      <c r="D30" s="5"/>
    </row>
    <row r="31" spans="1:4" ht="24" customHeight="1" thickBot="1">
      <c r="A31" s="78" t="s">
        <v>134</v>
      </c>
      <c r="B31" s="78"/>
      <c r="C31" s="15" t="s">
        <v>120</v>
      </c>
      <c r="D31" s="5"/>
    </row>
    <row r="32" spans="1:4" ht="23" customHeight="1">
      <c r="A32" s="16" t="s">
        <v>135</v>
      </c>
      <c r="B32" s="17"/>
      <c r="C32" s="18" t="e">
        <f>VLOOKUP(B32,DATA!$A$55:$B$62,2,FALSE)</f>
        <v>#N/A</v>
      </c>
      <c r="D32" s="5"/>
    </row>
    <row r="33" spans="1:4" ht="23" customHeight="1" thickBot="1">
      <c r="A33" s="36" t="s">
        <v>136</v>
      </c>
      <c r="B33" s="37"/>
      <c r="C33" s="38" t="e">
        <f>VLOOKUP(B33,DATA!$C$55:$D$62,2,FALSE)</f>
        <v>#N/A</v>
      </c>
      <c r="D33" s="5"/>
    </row>
    <row r="34" spans="1:4" ht="23" customHeight="1">
      <c r="A34" s="16" t="s">
        <v>156</v>
      </c>
      <c r="B34" s="17"/>
      <c r="C34" s="18" t="e">
        <f>VLOOKUP(B34,DATA!$E$55:$F$62,2,FALSE)</f>
        <v>#N/A</v>
      </c>
      <c r="D34" s="5"/>
    </row>
    <row r="35" spans="1:4" ht="23" customHeight="1">
      <c r="A35" s="25" t="s">
        <v>157</v>
      </c>
      <c r="B35" s="39"/>
      <c r="C35" s="40"/>
      <c r="D35" s="5"/>
    </row>
    <row r="36" spans="1:4" ht="23" customHeight="1">
      <c r="A36" s="19" t="s">
        <v>137</v>
      </c>
      <c r="B36" s="20"/>
      <c r="C36" s="21" t="e">
        <f>VLOOKUP(B36,DATA!$I$54:$J$64,2,FALSE)</f>
        <v>#N/A</v>
      </c>
      <c r="D36" s="5"/>
    </row>
    <row r="37" spans="1:4" ht="23" customHeight="1">
      <c r="A37" s="19" t="s">
        <v>138</v>
      </c>
      <c r="B37" s="20"/>
      <c r="C37" s="21"/>
      <c r="D37" s="5"/>
    </row>
    <row r="38" spans="1:4" ht="23" customHeight="1" thickBot="1">
      <c r="A38" s="41" t="s">
        <v>139</v>
      </c>
      <c r="B38" s="34"/>
      <c r="C38" s="35" t="e">
        <f>VLOOKUP(B38,DATA!$M$55:$N$62,2,FALSE)</f>
        <v>#N/A</v>
      </c>
      <c r="D38" s="5"/>
    </row>
    <row r="39" spans="1:4" ht="23" customHeight="1">
      <c r="A39" s="16" t="s">
        <v>140</v>
      </c>
      <c r="B39" s="17"/>
      <c r="C39" s="18" t="e">
        <f>VLOOKUP(B39,DATA!$A$68:$B$99,2,FALSE)</f>
        <v>#N/A</v>
      </c>
      <c r="D39" s="5"/>
    </row>
    <row r="40" spans="1:4" ht="23" customHeight="1">
      <c r="A40" s="19" t="s">
        <v>141</v>
      </c>
      <c r="B40" s="20"/>
      <c r="C40" s="21"/>
      <c r="D40" s="5"/>
    </row>
    <row r="41" spans="1:4" ht="23" customHeight="1">
      <c r="A41" s="19" t="s">
        <v>142</v>
      </c>
      <c r="B41" s="20"/>
      <c r="C41" s="21"/>
      <c r="D41" s="5"/>
    </row>
    <row r="42" spans="1:4" ht="23" customHeight="1" thickBot="1">
      <c r="A42" s="41" t="s">
        <v>143</v>
      </c>
      <c r="B42" s="23"/>
      <c r="C42" s="24"/>
      <c r="D42" s="5"/>
    </row>
    <row r="43" spans="1:4" ht="23" customHeight="1">
      <c r="A43" s="16" t="s">
        <v>144</v>
      </c>
      <c r="B43" s="42"/>
      <c r="C43" s="18" t="e">
        <f>VLOOKUP(B43,DATA!$C$68:$D$95,2,FALSE)</f>
        <v>#N/A</v>
      </c>
      <c r="D43" s="5"/>
    </row>
    <row r="44" spans="1:4" ht="23" customHeight="1">
      <c r="A44" s="19" t="s">
        <v>145</v>
      </c>
      <c r="B44" s="42"/>
      <c r="C44" s="40" t="e">
        <f>VLOOKUP(B44,DATA!$E$68:$F$85,2,FALSE)</f>
        <v>#N/A</v>
      </c>
      <c r="D44" s="5"/>
    </row>
    <row r="45" spans="1:4" ht="23" customHeight="1">
      <c r="A45" s="19" t="s">
        <v>146</v>
      </c>
      <c r="B45" s="43"/>
      <c r="C45" s="40" t="e">
        <f>VLOOKUP(B45,DATA!$G$68:$H$85,2,FALSE)</f>
        <v>#N/A</v>
      </c>
      <c r="D45" s="5"/>
    </row>
    <row r="46" spans="1:4" ht="23" customHeight="1">
      <c r="A46" s="19" t="s">
        <v>147</v>
      </c>
      <c r="B46" s="43"/>
      <c r="C46" s="40" t="e">
        <f>VLOOKUP(B46,DATA!$I$68:$J$88,2,FALSE)</f>
        <v>#N/A</v>
      </c>
      <c r="D46" s="5"/>
    </row>
    <row r="47" spans="1:4" ht="24" customHeight="1" thickBot="1">
      <c r="A47" s="41" t="s">
        <v>148</v>
      </c>
      <c r="B47" s="44"/>
      <c r="C47" s="35" t="e">
        <f>VLOOKUP(B47,DATA!$K$68:$L$85,2,FALSE)</f>
        <v>#N/A</v>
      </c>
      <c r="D47" s="5"/>
    </row>
    <row r="48" spans="1:4" ht="23" customHeight="1" thickBot="1">
      <c r="A48" s="45" t="s">
        <v>149</v>
      </c>
      <c r="B48" s="46"/>
      <c r="C48" s="47" t="e">
        <f>VLOOKUP(B48,DATA!$M$68:$N$85,2,FALSE)</f>
        <v>#N/A</v>
      </c>
    </row>
    <row r="49" spans="1:3" ht="23" customHeight="1">
      <c r="A49" s="65" t="s">
        <v>131</v>
      </c>
      <c r="B49" s="48"/>
      <c r="C49" s="49"/>
    </row>
    <row r="50" spans="1:3" ht="23" customHeight="1" thickBot="1">
      <c r="A50" s="66"/>
      <c r="B50" s="50"/>
      <c r="C50" s="32"/>
    </row>
    <row r="51" spans="1:3" ht="25" customHeight="1" thickBot="1">
      <c r="A51" s="74"/>
      <c r="B51" s="74"/>
      <c r="C51" s="15" t="s">
        <v>120</v>
      </c>
    </row>
    <row r="52" spans="1:3" ht="25" customHeight="1" thickBot="1">
      <c r="A52" s="45" t="s">
        <v>150</v>
      </c>
      <c r="B52" s="51"/>
      <c r="C52" s="47" t="e">
        <f>VLOOKUP(B52,DATA!$O$68:$P$99,2,FALSE)</f>
        <v>#N/A</v>
      </c>
    </row>
    <row r="53" spans="1:3" ht="25" customHeight="1">
      <c r="A53" s="67" t="s">
        <v>151</v>
      </c>
      <c r="B53" s="68"/>
      <c r="C53" s="52"/>
    </row>
    <row r="54" spans="1:3" ht="25" customHeight="1" thickBot="1">
      <c r="A54" s="69"/>
      <c r="B54" s="69"/>
      <c r="C54" s="15" t="s">
        <v>120</v>
      </c>
    </row>
    <row r="55" spans="1:3" ht="25" customHeight="1" thickBot="1">
      <c r="A55" s="53"/>
      <c r="B55" s="57" t="s">
        <v>152</v>
      </c>
      <c r="C55" s="58" t="e">
        <f>SUM(C8:C16,C18:C23,C26:C29,C52)</f>
        <v>#N/A</v>
      </c>
    </row>
    <row r="56" spans="1:3" ht="25" customHeight="1" thickBot="1">
      <c r="A56" s="54"/>
      <c r="B56" s="57" t="s">
        <v>153</v>
      </c>
      <c r="C56" s="58" t="e">
        <f>SUM(C32:C50)</f>
        <v>#N/A</v>
      </c>
    </row>
    <row r="57" spans="1:3" ht="25" customHeight="1" thickBot="1">
      <c r="A57" s="54"/>
      <c r="B57" s="57" t="s">
        <v>158</v>
      </c>
      <c r="C57" s="58" t="e">
        <f>C55+C56</f>
        <v>#N/A</v>
      </c>
    </row>
    <row r="58" spans="1:3" ht="25" customHeight="1" thickBot="1">
      <c r="A58" s="54"/>
      <c r="B58" s="57" t="s">
        <v>154</v>
      </c>
      <c r="C58" s="58" t="e">
        <f>C57*0.1</f>
        <v>#N/A</v>
      </c>
    </row>
    <row r="59" spans="1:3" ht="25" customHeight="1" thickBot="1">
      <c r="A59" s="54"/>
      <c r="B59" s="55" t="s">
        <v>159</v>
      </c>
      <c r="C59" s="56" t="e">
        <f>C57*1.1</f>
        <v>#N/A</v>
      </c>
    </row>
  </sheetData>
  <mergeCells count="15">
    <mergeCell ref="A49:A50"/>
    <mergeCell ref="A53:B53"/>
    <mergeCell ref="A54:B54"/>
    <mergeCell ref="A1:C1"/>
    <mergeCell ref="A2:C2"/>
    <mergeCell ref="A6:C6"/>
    <mergeCell ref="A7:B7"/>
    <mergeCell ref="A17:B17"/>
    <mergeCell ref="A51:B51"/>
    <mergeCell ref="A22:A23"/>
    <mergeCell ref="A24:B24"/>
    <mergeCell ref="A25:B25"/>
    <mergeCell ref="A30:B30"/>
    <mergeCell ref="A31:B31"/>
    <mergeCell ref="A28:A29"/>
  </mergeCells>
  <phoneticPr fontId="4"/>
  <printOptions horizontalCentered="1" verticalCentered="1"/>
  <pageMargins left="0.25" right="0.25" top="0.5" bottom="0.5" header="0.3" footer="0.3"/>
  <pageSetup paperSize="9" scale="52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 xr:uid="{34D68F66-75EE-844B-B1DC-15FDA1425308}">
          <x14:formula1>
            <xm:f>DATA!$K$3:$K$4</xm:f>
          </x14:formula1>
          <xm:sqref>B13</xm:sqref>
        </x14:dataValidation>
        <x14:dataValidation type="list" allowBlank="1" showInputMessage="1" showErrorMessage="1" xr:uid="{E4BF5C33-7B9C-E940-A611-A9AFA66F4966}">
          <x14:formula1>
            <xm:f>DATA!$M$3:$M$4</xm:f>
          </x14:formula1>
          <xm:sqref>B14</xm:sqref>
        </x14:dataValidation>
        <x14:dataValidation type="list" allowBlank="1" showInputMessage="1" showErrorMessage="1" xr:uid="{A94CF193-3E3B-0A42-A131-93EAAAFC1A1F}">
          <x14:formula1>
            <xm:f>DATA!$E$19:$E$20</xm:f>
          </x14:formula1>
          <xm:sqref>B20</xm:sqref>
        </x14:dataValidation>
        <x14:dataValidation type="list" allowBlank="1" showInputMessage="1" showErrorMessage="1" xr:uid="{A90A66F4-F41A-1A44-A113-D086A494B51D}">
          <x14:formula1>
            <xm:f>DATA!$E$55:$E$56</xm:f>
          </x14:formula1>
          <xm:sqref>B34</xm:sqref>
        </x14:dataValidation>
        <x14:dataValidation type="list" allowBlank="1" showInputMessage="1" showErrorMessage="1" xr:uid="{AEDB7622-5724-F043-96D4-B27F65F4E1F0}">
          <x14:formula1>
            <xm:f>DATA!$M$55:$M$58</xm:f>
          </x14:formula1>
          <xm:sqref>B38</xm:sqref>
        </x14:dataValidation>
        <x14:dataValidation type="list" allowBlank="1" showInputMessage="1" showErrorMessage="1" xr:uid="{FC64E263-560A-4D44-9E64-C12598E92022}">
          <x14:formula1>
            <xm:f>DATA!$I$3:$I$4</xm:f>
          </x14:formula1>
          <xm:sqref>B12</xm:sqref>
        </x14:dataValidation>
        <x14:dataValidation type="list" allowBlank="1" showInputMessage="1" showErrorMessage="1" xr:uid="{324D2EAD-2735-9042-A99C-721D3A55DBC2}">
          <x14:formula1>
            <xm:f>DATA!$A$19:$A$20</xm:f>
          </x14:formula1>
          <xm:sqref>B18</xm:sqref>
        </x14:dataValidation>
        <x14:dataValidation type="list" allowBlank="1" showInputMessage="1" showErrorMessage="1" xr:uid="{CF915759-C0D0-134F-AB69-3E8A810B87AC}">
          <x14:formula1>
            <xm:f>DATA!$C$19:$C$20</xm:f>
          </x14:formula1>
          <xm:sqref>B19</xm:sqref>
        </x14:dataValidation>
        <x14:dataValidation type="list" allowBlank="1" showInputMessage="1" showErrorMessage="1" xr:uid="{8BCBFF38-507B-8241-93B9-5E646F3576D0}">
          <x14:formula1>
            <xm:f>DATA!$A$3:$A$5</xm:f>
          </x14:formula1>
          <xm:sqref>B8</xm:sqref>
        </x14:dataValidation>
        <x14:dataValidation type="list" allowBlank="1" showInputMessage="1" showErrorMessage="1" xr:uid="{ED4B7A47-B78A-EC4C-A3BF-DDEBEC6C3515}">
          <x14:formula1>
            <xm:f>DATA!$A$27:$A$33</xm:f>
          </x14:formula1>
          <xm:sqref>B26</xm:sqref>
        </x14:dataValidation>
        <x14:dataValidation type="list" allowBlank="1" showInputMessage="1" showErrorMessage="1" xr:uid="{9340AD8E-17FA-F248-A431-C61B90A559E6}">
          <x14:formula1>
            <xm:f>DATA!$C$55:$C$58</xm:f>
          </x14:formula1>
          <xm:sqref>B33</xm:sqref>
        </x14:dataValidation>
        <x14:dataValidation type="list" allowBlank="1" showInputMessage="1" showErrorMessage="1" xr:uid="{B39FAE96-D72F-BB46-BC7B-1D41016C8606}">
          <x14:formula1>
            <xm:f>DATA!$E$68:$E$80</xm:f>
          </x14:formula1>
          <xm:sqref>B44</xm:sqref>
        </x14:dataValidation>
        <x14:dataValidation type="list" allowBlank="1" showInputMessage="1" showErrorMessage="1" xr:uid="{D52D7492-49B7-3646-BE4D-3927053DFF7F}">
          <x14:formula1>
            <xm:f>DATA!$G$68:$G$70</xm:f>
          </x14:formula1>
          <xm:sqref>B45</xm:sqref>
        </x14:dataValidation>
        <x14:dataValidation type="list" allowBlank="1" showInputMessage="1" showErrorMessage="1" xr:uid="{8BD96F4D-4771-C544-AC70-615AC414B1F1}">
          <x14:formula1>
            <xm:f>DATA!$A$68:$A$79</xm:f>
          </x14:formula1>
          <xm:sqref>B39</xm:sqref>
        </x14:dataValidation>
        <x14:dataValidation type="list" allowBlank="1" showInputMessage="1" showErrorMessage="1" xr:uid="{29DA82A7-AA60-B240-B969-FA5226A01CE3}">
          <x14:formula1>
            <xm:f>DATA!$I$68:$I$74</xm:f>
          </x14:formula1>
          <xm:sqref>B46</xm:sqref>
        </x14:dataValidation>
        <x14:dataValidation type="list" allowBlank="1" showInputMessage="1" showErrorMessage="1" xr:uid="{CD97BFBC-3F0B-3B46-91B4-C53A08CEFA33}">
          <x14:formula1>
            <xm:f>DATA!$O$68:$O$83</xm:f>
          </x14:formula1>
          <xm:sqref>B52</xm:sqref>
        </x14:dataValidation>
        <x14:dataValidation type="list" allowBlank="1" showInputMessage="1" showErrorMessage="1" xr:uid="{6097BD32-7D80-6149-A8DE-A10E3C249CB9}">
          <x14:formula1>
            <xm:f>DATA!$C$3:$C$10</xm:f>
          </x14:formula1>
          <xm:sqref>B9</xm:sqref>
        </x14:dataValidation>
        <x14:dataValidation type="list" allowBlank="1" showInputMessage="1" showErrorMessage="1" xr:uid="{7A825CFF-D9F8-C04D-9483-9C46F55EA512}">
          <x14:formula1>
            <xm:f>DATA!$G$3:$G$8</xm:f>
          </x14:formula1>
          <xm:sqref>B11</xm:sqref>
        </x14:dataValidation>
        <x14:dataValidation type="list" allowBlank="1" showInputMessage="1" showErrorMessage="1" xr:uid="{EF6DE2D0-7BF2-3D49-80A6-EE13FE0A717B}">
          <x14:formula1>
            <xm:f>DATA!$E$3:$E$7</xm:f>
          </x14:formula1>
          <xm:sqref>B10</xm:sqref>
        </x14:dataValidation>
        <x14:dataValidation type="list" allowBlank="1" showInputMessage="1" showErrorMessage="1" xr:uid="{5D8388AE-5FF0-FF49-B3E6-BEA6E7B50834}">
          <x14:formula1>
            <xm:f>DATA!$K$68:$K$72</xm:f>
          </x14:formula1>
          <xm:sqref>B47</xm:sqref>
        </x14:dataValidation>
        <x14:dataValidation type="list" allowBlank="1" showInputMessage="1" showErrorMessage="1" xr:uid="{A35A60E0-FBF9-DF42-9CF7-C26A5E7EFF3E}">
          <x14:formula1>
            <xm:f>DATA!$M$68:$M$69</xm:f>
          </x14:formula1>
          <xm:sqref>B48</xm:sqref>
        </x14:dataValidation>
        <x14:dataValidation type="list" allowBlank="1" showInputMessage="1" showErrorMessage="1" xr:uid="{A1B8DB84-47CB-A540-B154-B84D52D827C7}">
          <x14:formula1>
            <xm:f>DATA!$C$27:$C$28</xm:f>
          </x14:formula1>
          <xm:sqref>B27</xm:sqref>
        </x14:dataValidation>
        <x14:dataValidation type="list" allowBlank="1" showInputMessage="1" showErrorMessage="1" xr:uid="{EDB5A28C-A29F-0F41-A77C-72B3BA5114F7}">
          <x14:formula1>
            <xm:f>DATA!$I$55:$I$60</xm:f>
          </x14:formula1>
          <xm:sqref>B36</xm:sqref>
        </x14:dataValidation>
        <x14:dataValidation type="list" allowBlank="1" showInputMessage="1" showErrorMessage="1" xr:uid="{9A64C9ED-A072-FE48-95C1-6B6EB9B9E1A5}">
          <x14:formula1>
            <xm:f>DATA!$C$68:$C$86</xm:f>
          </x14:formula1>
          <xm:sqref>B43</xm:sqref>
        </x14:dataValidation>
        <x14:dataValidation type="list" allowBlank="1" showInputMessage="1" showErrorMessage="1" xr:uid="{1A10A89C-2D78-4C4D-82EA-AEFF4B75448F}">
          <x14:formula1>
            <xm:f>DATA!$O$3:$O$5</xm:f>
          </x14:formula1>
          <xm:sqref>B15</xm:sqref>
        </x14:dataValidation>
        <x14:dataValidation type="list" allowBlank="1" showInputMessage="1" showErrorMessage="1" xr:uid="{41E49909-DF86-A54A-AD5B-D3969747BCC4}">
          <x14:formula1>
            <xm:f>DATA!$Q$3:$Q$3</xm:f>
          </x14:formula1>
          <xm:sqref>B16</xm:sqref>
        </x14:dataValidation>
        <x14:dataValidation type="list" allowBlank="1" showInputMessage="1" showErrorMessage="1" xr:uid="{8BDE43B7-6355-564F-961F-447B0A3B8758}">
          <x14:formula1>
            <xm:f>DATA!$I$19:$I$20</xm:f>
          </x14:formula1>
          <xm:sqref>B21</xm:sqref>
        </x14:dataValidation>
        <x14:dataValidation type="list" allowBlank="1" showInputMessage="1" showErrorMessage="1" xr:uid="{D3B9242B-41A1-C641-A1ED-E473C42C93CA}">
          <x14:formula1>
            <xm:f>DATA!$A$55:$A$56</xm:f>
          </x14:formula1>
          <xm:sqref>B32</xm:sqref>
        </x14:dataValidation>
        <x14:dataValidation type="list" allowBlank="1" showInputMessage="1" showErrorMessage="1" xr:uid="{158E275B-8953-6B4F-8AE1-6B8714D16790}">
          <x14:formula1>
            <xm:f>DATA!$G$55:$G$59</xm:f>
          </x14:formula1>
          <xm:sqref>B35</xm:sqref>
        </x14:dataValidation>
        <x14:dataValidation type="list" allowBlank="1" showInputMessage="1" showErrorMessage="1" xr:uid="{EE199C71-97AE-774B-821C-E3A49B8C6903}">
          <x14:formula1>
            <xm:f>DATA!$K$55:$K$58</xm:f>
          </x14:formula1>
          <xm:sqref>B37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39581-B679-E541-85BD-680E62E9C9FF}">
  <sheetPr>
    <pageSetUpPr fitToPage="1"/>
  </sheetPr>
  <dimension ref="A1:AA110"/>
  <sheetViews>
    <sheetView topLeftCell="M53" zoomScale="93" workbookViewId="0">
      <selection activeCell="O65" sqref="O65"/>
    </sheetView>
  </sheetViews>
  <sheetFormatPr defaultColWidth="26.3046875" defaultRowHeight="20" customHeight="1"/>
  <cols>
    <col min="1" max="1" width="80.15234375" style="1" customWidth="1"/>
    <col min="2" max="2" width="11" style="9" bestFit="1" customWidth="1"/>
    <col min="3" max="3" width="53.53515625" style="1" customWidth="1"/>
    <col min="4" max="4" width="10.69140625" style="10" customWidth="1"/>
    <col min="5" max="5" width="55.3828125" style="1" bestFit="1" customWidth="1"/>
    <col min="6" max="6" width="11.53515625" style="10" customWidth="1"/>
    <col min="7" max="7" width="53.53515625" style="1" customWidth="1"/>
    <col min="8" max="8" width="11.53515625" style="10" customWidth="1"/>
    <col min="9" max="9" width="66.53515625" style="1" bestFit="1" customWidth="1"/>
    <col min="10" max="10" width="9.53515625" style="10" customWidth="1"/>
    <col min="11" max="11" width="56.3828125" style="1" bestFit="1" customWidth="1"/>
    <col min="12" max="12" width="10" style="10" customWidth="1"/>
    <col min="13" max="13" width="68.15234375" style="1" bestFit="1" customWidth="1"/>
    <col min="14" max="14" width="11.15234375" style="9" customWidth="1"/>
    <col min="15" max="15" width="70.3046875" style="1" bestFit="1" customWidth="1"/>
    <col min="16" max="16" width="10" style="1" customWidth="1"/>
    <col min="17" max="17" width="71.3046875" style="1" customWidth="1"/>
    <col min="18" max="18" width="11.69140625" style="1" customWidth="1"/>
    <col min="19" max="16384" width="26.3046875" style="1"/>
  </cols>
  <sheetData>
    <row r="1" spans="1:19" ht="20" customHeight="1">
      <c r="A1" s="4" t="s">
        <v>0</v>
      </c>
      <c r="B1" s="8"/>
      <c r="C1" s="4"/>
      <c r="D1" s="8"/>
      <c r="E1" s="4"/>
      <c r="F1" s="8"/>
      <c r="G1" s="8"/>
      <c r="H1" s="8"/>
      <c r="I1" s="5"/>
      <c r="J1" s="9"/>
      <c r="K1" s="5"/>
      <c r="L1" s="9"/>
      <c r="M1" s="5"/>
      <c r="O1" s="5"/>
      <c r="P1" s="9"/>
      <c r="Q1" s="5"/>
    </row>
    <row r="2" spans="1:19" s="2" customFormat="1" ht="20" customHeight="1">
      <c r="A2" s="4" t="s">
        <v>37</v>
      </c>
      <c r="B2" s="8"/>
      <c r="C2" s="4" t="s">
        <v>39</v>
      </c>
      <c r="D2" s="8"/>
      <c r="E2" s="14" t="s">
        <v>115</v>
      </c>
      <c r="F2" s="8"/>
      <c r="G2" s="4" t="s">
        <v>110</v>
      </c>
      <c r="H2" s="8"/>
      <c r="I2" s="4" t="s">
        <v>52</v>
      </c>
      <c r="J2" s="8"/>
      <c r="K2" s="4" t="s">
        <v>38</v>
      </c>
      <c r="L2" s="8"/>
      <c r="M2" s="4" t="s">
        <v>8</v>
      </c>
      <c r="N2" s="8"/>
      <c r="O2" s="4" t="s">
        <v>41</v>
      </c>
      <c r="P2" s="8"/>
      <c r="Q2" s="4" t="s">
        <v>2</v>
      </c>
      <c r="R2" s="8"/>
      <c r="S2" s="4"/>
    </row>
    <row r="3" spans="1:19" ht="20" customHeight="1">
      <c r="A3" s="5" t="s">
        <v>200</v>
      </c>
      <c r="B3" s="9">
        <v>650000</v>
      </c>
      <c r="C3" s="5" t="s">
        <v>160</v>
      </c>
      <c r="D3" s="9">
        <v>0</v>
      </c>
      <c r="E3" s="9" t="s">
        <v>161</v>
      </c>
      <c r="F3" s="9">
        <v>0</v>
      </c>
      <c r="G3" s="9" t="s">
        <v>163</v>
      </c>
      <c r="H3" s="9"/>
      <c r="I3" s="5" t="s">
        <v>165</v>
      </c>
      <c r="J3" s="9">
        <v>0</v>
      </c>
      <c r="K3" s="60" t="s">
        <v>203</v>
      </c>
      <c r="L3" s="9">
        <v>0</v>
      </c>
      <c r="M3" s="5" t="s">
        <v>167</v>
      </c>
      <c r="N3" s="9">
        <v>0</v>
      </c>
      <c r="O3" s="5" t="s">
        <v>169</v>
      </c>
      <c r="P3" s="9">
        <v>0</v>
      </c>
      <c r="Q3" s="5" t="s">
        <v>205</v>
      </c>
      <c r="R3" s="9">
        <v>0</v>
      </c>
      <c r="S3" s="5"/>
    </row>
    <row r="4" spans="1:19" ht="20" customHeight="1">
      <c r="A4" s="5" t="s">
        <v>201</v>
      </c>
      <c r="B4" s="9">
        <v>850000</v>
      </c>
      <c r="C4" s="5" t="s">
        <v>16</v>
      </c>
      <c r="D4" s="9">
        <v>0</v>
      </c>
      <c r="E4" s="9" t="s">
        <v>73</v>
      </c>
      <c r="F4" s="9">
        <v>0</v>
      </c>
      <c r="G4" s="9" t="s">
        <v>111</v>
      </c>
      <c r="H4" s="9"/>
      <c r="I4" s="5" t="s">
        <v>166</v>
      </c>
      <c r="J4" s="9">
        <v>0</v>
      </c>
      <c r="K4" s="60" t="s">
        <v>204</v>
      </c>
      <c r="L4" s="9">
        <v>100000</v>
      </c>
      <c r="M4" s="5" t="s">
        <v>168</v>
      </c>
      <c r="N4" s="9">
        <v>0</v>
      </c>
      <c r="O4" s="5" t="s">
        <v>171</v>
      </c>
      <c r="P4" s="9">
        <v>0</v>
      </c>
      <c r="Q4" s="5"/>
      <c r="R4" s="9"/>
      <c r="S4" s="5"/>
    </row>
    <row r="5" spans="1:19" ht="20" customHeight="1">
      <c r="A5" s="5" t="s">
        <v>202</v>
      </c>
      <c r="B5" s="9">
        <v>650000</v>
      </c>
      <c r="C5" s="5" t="s">
        <v>10</v>
      </c>
      <c r="D5" s="9">
        <v>0</v>
      </c>
      <c r="E5" s="9" t="s">
        <v>74</v>
      </c>
      <c r="F5" s="9">
        <v>0</v>
      </c>
      <c r="G5" s="9" t="s">
        <v>112</v>
      </c>
      <c r="H5" s="9"/>
      <c r="I5" s="5"/>
      <c r="J5" s="9"/>
      <c r="K5" s="5"/>
      <c r="L5" s="9"/>
      <c r="M5" s="5"/>
      <c r="O5" s="5" t="s">
        <v>170</v>
      </c>
      <c r="P5" s="9">
        <v>0</v>
      </c>
      <c r="Q5" s="5"/>
      <c r="R5" s="9"/>
      <c r="S5" s="5"/>
    </row>
    <row r="6" spans="1:19" ht="20" customHeight="1">
      <c r="A6" s="5"/>
      <c r="C6" s="5" t="s">
        <v>11</v>
      </c>
      <c r="D6" s="9">
        <v>0</v>
      </c>
      <c r="E6" s="9" t="s">
        <v>75</v>
      </c>
      <c r="F6" s="9">
        <v>0</v>
      </c>
      <c r="G6" s="9" t="s">
        <v>113</v>
      </c>
      <c r="H6" s="9"/>
      <c r="I6" s="5"/>
      <c r="J6" s="9"/>
      <c r="K6" s="5"/>
      <c r="L6" s="9"/>
      <c r="M6" s="5"/>
      <c r="O6" s="5"/>
      <c r="P6" s="9"/>
      <c r="Q6" s="5"/>
      <c r="R6" s="9"/>
      <c r="S6" s="5"/>
    </row>
    <row r="7" spans="1:19" ht="20" customHeight="1">
      <c r="A7" s="5"/>
      <c r="C7" s="5" t="s">
        <v>12</v>
      </c>
      <c r="D7" s="9">
        <v>0</v>
      </c>
      <c r="E7" s="9" t="s">
        <v>162</v>
      </c>
      <c r="F7" s="9">
        <v>0</v>
      </c>
      <c r="G7" s="9" t="s">
        <v>114</v>
      </c>
      <c r="H7" s="9"/>
      <c r="I7" s="5"/>
      <c r="J7" s="9"/>
      <c r="K7" s="5"/>
      <c r="L7" s="9"/>
      <c r="M7" s="5"/>
      <c r="Q7" s="5"/>
      <c r="R7" s="9"/>
      <c r="S7" s="5"/>
    </row>
    <row r="8" spans="1:19" ht="20" customHeight="1">
      <c r="A8" s="5"/>
      <c r="C8" s="5" t="s">
        <v>13</v>
      </c>
      <c r="D8" s="9">
        <v>0</v>
      </c>
      <c r="E8" s="9"/>
      <c r="F8" s="9"/>
      <c r="G8" s="9" t="s">
        <v>164</v>
      </c>
      <c r="H8" s="9"/>
      <c r="I8" s="5"/>
      <c r="J8" s="9"/>
      <c r="K8" s="5"/>
      <c r="L8" s="9"/>
      <c r="M8" s="5"/>
      <c r="O8" s="5"/>
      <c r="P8" s="9"/>
      <c r="Q8" s="5"/>
      <c r="R8" s="9"/>
      <c r="S8" s="5"/>
    </row>
    <row r="9" spans="1:19" ht="20" customHeight="1">
      <c r="A9" s="5"/>
      <c r="C9" s="5" t="s">
        <v>14</v>
      </c>
      <c r="D9" s="9">
        <v>0</v>
      </c>
      <c r="E9" s="9"/>
      <c r="F9" s="9"/>
      <c r="G9" s="9"/>
      <c r="H9" s="9"/>
      <c r="I9" s="5"/>
      <c r="J9" s="9"/>
      <c r="K9" s="5"/>
      <c r="L9" s="9"/>
      <c r="M9" s="5"/>
      <c r="O9" s="5"/>
      <c r="P9" s="9"/>
      <c r="S9" s="5"/>
    </row>
    <row r="10" spans="1:19" ht="20" customHeight="1">
      <c r="A10" s="5"/>
      <c r="C10" s="5" t="s">
        <v>15</v>
      </c>
      <c r="D10" s="9">
        <v>0</v>
      </c>
      <c r="E10" s="9"/>
      <c r="F10" s="9"/>
      <c r="G10" s="9"/>
      <c r="H10" s="9"/>
      <c r="I10" s="5"/>
      <c r="J10" s="9"/>
      <c r="K10" s="5"/>
      <c r="L10" s="9"/>
      <c r="M10" s="5"/>
      <c r="Q10" s="5"/>
      <c r="R10" s="9"/>
      <c r="S10" s="5"/>
    </row>
    <row r="11" spans="1:19" ht="20" customHeight="1">
      <c r="A11" s="5"/>
      <c r="C11" s="5"/>
      <c r="D11" s="9"/>
      <c r="E11" s="9"/>
      <c r="F11" s="9"/>
      <c r="G11" s="9"/>
      <c r="H11" s="9"/>
      <c r="I11" s="5"/>
      <c r="J11" s="9"/>
      <c r="K11" s="5"/>
      <c r="L11" s="9"/>
      <c r="M11" s="5"/>
      <c r="O11" s="5"/>
      <c r="P11" s="9"/>
      <c r="Q11" s="5"/>
      <c r="R11" s="9"/>
      <c r="S11" s="5"/>
    </row>
    <row r="12" spans="1:19" ht="20" customHeight="1">
      <c r="A12" s="5"/>
      <c r="C12" s="5"/>
      <c r="D12" s="9"/>
      <c r="E12" s="9"/>
      <c r="F12" s="9"/>
      <c r="G12" s="9"/>
      <c r="H12" s="9"/>
      <c r="I12" s="5"/>
      <c r="J12" s="9"/>
      <c r="K12" s="5"/>
      <c r="L12" s="9"/>
      <c r="M12" s="5"/>
      <c r="O12" s="5"/>
      <c r="P12" s="9"/>
      <c r="Q12" s="5"/>
      <c r="R12" s="9"/>
      <c r="S12" s="5"/>
    </row>
    <row r="13" spans="1:19" ht="20" customHeight="1">
      <c r="A13" s="5"/>
      <c r="C13" s="5"/>
      <c r="D13" s="9"/>
      <c r="E13" s="9"/>
      <c r="F13" s="9"/>
      <c r="G13" s="9"/>
      <c r="H13" s="9"/>
      <c r="I13" s="5"/>
      <c r="J13" s="9"/>
      <c r="K13" s="5"/>
      <c r="L13" s="9"/>
      <c r="M13" s="5"/>
      <c r="O13" s="5"/>
      <c r="P13" s="9"/>
      <c r="Q13" s="5"/>
      <c r="R13" s="9"/>
      <c r="S13" s="5"/>
    </row>
    <row r="14" spans="1:19" ht="20" customHeight="1">
      <c r="A14" s="5"/>
      <c r="C14" s="5"/>
      <c r="D14" s="9"/>
      <c r="E14" s="9"/>
      <c r="F14" s="9"/>
      <c r="G14" s="9"/>
      <c r="H14" s="9"/>
      <c r="I14" s="5"/>
      <c r="J14" s="9"/>
      <c r="K14" s="5"/>
      <c r="L14" s="9"/>
      <c r="M14" s="5"/>
      <c r="O14" s="5"/>
      <c r="P14" s="9"/>
      <c r="Q14" s="5"/>
      <c r="R14" s="9"/>
      <c r="S14" s="5"/>
    </row>
    <row r="15" spans="1:19" ht="20" customHeight="1">
      <c r="A15" s="5"/>
      <c r="C15" s="5"/>
      <c r="D15" s="9"/>
      <c r="E15" s="9"/>
      <c r="F15" s="9"/>
      <c r="G15" s="9"/>
      <c r="H15" s="9"/>
      <c r="I15" s="5"/>
      <c r="J15" s="9"/>
      <c r="K15" s="5"/>
      <c r="L15" s="9"/>
      <c r="M15" s="5"/>
      <c r="O15" s="5"/>
      <c r="P15" s="9"/>
      <c r="Q15" s="5"/>
      <c r="R15" s="9"/>
      <c r="S15" s="5"/>
    </row>
    <row r="16" spans="1:19" ht="20" customHeight="1">
      <c r="A16" s="5"/>
      <c r="C16" s="5"/>
      <c r="D16" s="9"/>
      <c r="E16" s="9"/>
      <c r="F16" s="9"/>
      <c r="G16" s="9"/>
      <c r="H16" s="9"/>
      <c r="I16" s="5"/>
      <c r="J16" s="9"/>
      <c r="K16" s="5"/>
      <c r="L16" s="9"/>
      <c r="M16" s="5"/>
      <c r="O16" s="5"/>
      <c r="P16" s="9"/>
      <c r="Q16" s="5"/>
      <c r="R16" s="9"/>
      <c r="S16" s="5"/>
    </row>
    <row r="17" spans="1:23" ht="20" customHeight="1">
      <c r="A17" s="4" t="s">
        <v>1</v>
      </c>
      <c r="B17" s="8"/>
      <c r="C17" s="5"/>
      <c r="D17" s="9"/>
      <c r="E17" s="5"/>
      <c r="F17" s="9"/>
      <c r="G17" s="9"/>
      <c r="H17" s="9"/>
      <c r="I17" s="5"/>
      <c r="J17" s="9"/>
      <c r="K17" s="5"/>
      <c r="L17" s="9"/>
      <c r="M17" s="5"/>
      <c r="O17" s="5"/>
      <c r="P17" s="9"/>
      <c r="Q17" s="5"/>
    </row>
    <row r="18" spans="1:23" ht="39" customHeight="1">
      <c r="A18" s="4" t="s">
        <v>206</v>
      </c>
      <c r="B18" s="8"/>
      <c r="C18" s="61" t="s">
        <v>207</v>
      </c>
      <c r="D18" s="8"/>
      <c r="E18" s="4" t="s">
        <v>9</v>
      </c>
      <c r="F18" s="8"/>
      <c r="G18" s="4" t="s">
        <v>40</v>
      </c>
      <c r="H18" s="8"/>
      <c r="I18" s="4" t="s">
        <v>42</v>
      </c>
      <c r="J18" s="8"/>
      <c r="M18" s="4"/>
      <c r="O18" s="5"/>
    </row>
    <row r="19" spans="1:23" ht="20" customHeight="1">
      <c r="A19" s="5" t="s">
        <v>208</v>
      </c>
      <c r="B19" s="9">
        <v>0</v>
      </c>
      <c r="C19" s="5" t="s">
        <v>210</v>
      </c>
      <c r="D19" s="9">
        <v>0</v>
      </c>
      <c r="E19" s="5" t="s">
        <v>172</v>
      </c>
      <c r="F19" s="9">
        <v>0</v>
      </c>
      <c r="G19" s="5" t="s">
        <v>174</v>
      </c>
      <c r="H19" s="9">
        <v>0</v>
      </c>
      <c r="I19" s="5" t="s">
        <v>232</v>
      </c>
      <c r="J19" s="9">
        <v>0</v>
      </c>
      <c r="M19" s="5"/>
      <c r="O19" s="5"/>
    </row>
    <row r="20" spans="1:23" ht="20" customHeight="1">
      <c r="A20" s="5" t="s">
        <v>209</v>
      </c>
      <c r="B20" s="9">
        <v>70000</v>
      </c>
      <c r="C20" s="5" t="s">
        <v>211</v>
      </c>
      <c r="D20" s="9">
        <v>150000</v>
      </c>
      <c r="E20" s="5" t="s">
        <v>173</v>
      </c>
      <c r="F20" s="9">
        <v>0</v>
      </c>
      <c r="G20" s="5" t="s">
        <v>175</v>
      </c>
      <c r="H20" s="9">
        <v>0</v>
      </c>
      <c r="I20" s="60" t="s">
        <v>233</v>
      </c>
      <c r="J20" s="9">
        <v>0</v>
      </c>
      <c r="M20" s="5"/>
      <c r="O20" s="5"/>
    </row>
    <row r="21" spans="1:23" ht="20" customHeight="1">
      <c r="A21" s="5"/>
      <c r="C21" s="5"/>
      <c r="D21" s="9"/>
      <c r="E21" s="5"/>
      <c r="F21" s="9"/>
      <c r="G21" s="5" t="s">
        <v>176</v>
      </c>
      <c r="H21" s="9">
        <v>0</v>
      </c>
      <c r="I21" s="5"/>
      <c r="J21" s="9"/>
      <c r="M21" s="5"/>
      <c r="O21" s="5"/>
    </row>
    <row r="22" spans="1:23" ht="20" customHeight="1">
      <c r="A22" s="5"/>
      <c r="C22" s="5"/>
      <c r="D22" s="9"/>
      <c r="E22" s="5"/>
      <c r="F22" s="9"/>
      <c r="G22" s="5"/>
      <c r="H22" s="9"/>
      <c r="I22" s="5"/>
      <c r="J22" s="9"/>
      <c r="M22" s="5"/>
      <c r="O22" s="5"/>
    </row>
    <row r="23" spans="1:23" ht="20" customHeight="1">
      <c r="A23" s="5"/>
      <c r="C23" s="5"/>
      <c r="D23" s="9"/>
      <c r="E23" s="5"/>
      <c r="F23" s="9"/>
      <c r="G23" s="5"/>
      <c r="H23" s="9"/>
      <c r="I23" s="5"/>
      <c r="J23" s="9"/>
      <c r="M23" s="5"/>
      <c r="O23" s="5"/>
    </row>
    <row r="24" spans="1:23" ht="20" customHeight="1">
      <c r="A24" s="5"/>
      <c r="C24" s="5"/>
      <c r="D24" s="9"/>
      <c r="E24" s="5"/>
      <c r="F24" s="9"/>
      <c r="G24" s="5"/>
      <c r="H24" s="9"/>
      <c r="I24" s="5"/>
      <c r="J24" s="9"/>
      <c r="K24" s="5"/>
      <c r="L24" s="9"/>
      <c r="M24" s="5"/>
      <c r="O24" s="5"/>
    </row>
    <row r="25" spans="1:23" ht="20" customHeight="1">
      <c r="A25" s="5"/>
      <c r="C25" s="5"/>
      <c r="D25" s="9"/>
      <c r="E25" s="5"/>
      <c r="F25" s="9"/>
      <c r="G25" s="5"/>
      <c r="H25" s="9"/>
      <c r="I25" s="5"/>
      <c r="J25" s="9"/>
      <c r="K25" s="5"/>
      <c r="L25" s="9"/>
      <c r="M25" s="5"/>
      <c r="O25" s="5"/>
    </row>
    <row r="26" spans="1:23" ht="39" customHeight="1">
      <c r="A26" s="4" t="s">
        <v>212</v>
      </c>
      <c r="B26" s="8"/>
      <c r="C26" s="4" t="s">
        <v>213</v>
      </c>
      <c r="D26" s="9"/>
      <c r="E26" s="4"/>
      <c r="F26" s="8"/>
      <c r="G26" s="4"/>
      <c r="H26" s="8"/>
      <c r="I26" s="8"/>
      <c r="J26" s="8"/>
      <c r="K26" s="8"/>
      <c r="L26" s="8"/>
      <c r="M26" s="4"/>
      <c r="N26" s="8"/>
      <c r="O26" s="4"/>
      <c r="P26" s="8"/>
      <c r="Q26" s="4"/>
      <c r="R26" s="8"/>
      <c r="S26" s="4"/>
      <c r="T26" s="4"/>
      <c r="U26" s="4"/>
      <c r="V26" s="4"/>
      <c r="W26" s="5"/>
    </row>
    <row r="27" spans="1:23" ht="20" customHeight="1">
      <c r="A27" s="63" t="s">
        <v>234</v>
      </c>
      <c r="B27" s="9">
        <v>0</v>
      </c>
      <c r="C27" s="9" t="s">
        <v>214</v>
      </c>
      <c r="D27" s="9">
        <v>0</v>
      </c>
      <c r="E27" s="5"/>
      <c r="F27" s="9"/>
      <c r="G27" s="5"/>
      <c r="H27" s="9"/>
      <c r="K27" s="9"/>
      <c r="L27" s="9"/>
      <c r="M27" s="5"/>
      <c r="O27" s="5"/>
      <c r="P27" s="9"/>
      <c r="Q27" s="5"/>
      <c r="R27" s="9"/>
      <c r="S27" s="5"/>
      <c r="T27" s="5"/>
      <c r="U27" s="5"/>
      <c r="V27" s="5"/>
      <c r="W27" s="5"/>
    </row>
    <row r="28" spans="1:23" ht="20" customHeight="1">
      <c r="A28" s="5" t="s">
        <v>179</v>
      </c>
      <c r="B28" s="9">
        <v>30000</v>
      </c>
      <c r="C28" s="5" t="s">
        <v>215</v>
      </c>
      <c r="D28" s="9">
        <v>20000</v>
      </c>
      <c r="E28" s="5"/>
      <c r="F28" s="9"/>
      <c r="G28" s="5"/>
      <c r="H28" s="9"/>
      <c r="I28" s="9"/>
      <c r="J28" s="9"/>
      <c r="K28" s="9"/>
      <c r="L28" s="9"/>
      <c r="M28" s="5"/>
      <c r="O28" s="5"/>
      <c r="P28" s="9"/>
      <c r="Q28" s="5"/>
      <c r="R28" s="9"/>
      <c r="S28" s="5"/>
      <c r="T28" s="5"/>
      <c r="U28" s="5"/>
      <c r="V28" s="5"/>
      <c r="W28" s="5"/>
    </row>
    <row r="29" spans="1:23" ht="20" customHeight="1">
      <c r="A29" s="5" t="s">
        <v>180</v>
      </c>
      <c r="B29" s="9">
        <v>30000</v>
      </c>
      <c r="C29" s="9"/>
      <c r="D29" s="9"/>
      <c r="E29" s="5"/>
      <c r="F29" s="9"/>
      <c r="G29" s="5"/>
      <c r="H29" s="9"/>
      <c r="I29" s="9"/>
      <c r="J29" s="9"/>
      <c r="K29" s="9"/>
      <c r="L29" s="9"/>
      <c r="M29" s="5"/>
      <c r="O29" s="5"/>
      <c r="P29" s="9"/>
      <c r="Q29" s="5"/>
      <c r="R29" s="9"/>
      <c r="S29" s="5"/>
      <c r="T29" s="5"/>
      <c r="U29" s="5"/>
      <c r="V29" s="5"/>
      <c r="W29" s="5"/>
    </row>
    <row r="30" spans="1:23" ht="20" customHeight="1">
      <c r="A30" s="5" t="s">
        <v>216</v>
      </c>
      <c r="B30" s="9">
        <v>30000</v>
      </c>
      <c r="C30" s="9"/>
      <c r="D30" s="9"/>
      <c r="E30" s="5"/>
      <c r="F30" s="9"/>
      <c r="G30" s="5"/>
      <c r="H30" s="9"/>
      <c r="I30" s="9"/>
      <c r="J30" s="9"/>
      <c r="K30" s="9"/>
      <c r="L30" s="9"/>
      <c r="M30" s="5"/>
      <c r="O30" s="5"/>
      <c r="P30" s="9"/>
      <c r="Q30" s="5"/>
      <c r="R30" s="9"/>
      <c r="S30" s="5"/>
      <c r="T30" s="5"/>
      <c r="U30" s="5"/>
      <c r="V30" s="5"/>
      <c r="W30" s="5"/>
    </row>
    <row r="31" spans="1:23" ht="20" customHeight="1">
      <c r="A31" s="5" t="s">
        <v>181</v>
      </c>
      <c r="B31" s="9">
        <v>30000</v>
      </c>
      <c r="C31" s="9"/>
      <c r="D31" s="9"/>
      <c r="E31" s="5"/>
      <c r="F31" s="9"/>
      <c r="G31" s="5"/>
      <c r="H31" s="9"/>
      <c r="I31" s="9"/>
      <c r="J31" s="9"/>
      <c r="K31" s="9"/>
      <c r="L31" s="9"/>
      <c r="M31" s="5"/>
      <c r="O31" s="5"/>
      <c r="P31" s="9"/>
      <c r="Q31" s="5"/>
      <c r="R31" s="9"/>
      <c r="S31" s="5"/>
      <c r="T31" s="5"/>
      <c r="U31" s="5"/>
      <c r="V31" s="5"/>
      <c r="W31" s="5"/>
    </row>
    <row r="32" spans="1:23" ht="20" customHeight="1">
      <c r="A32" s="5" t="s">
        <v>217</v>
      </c>
      <c r="B32" s="9">
        <v>30000</v>
      </c>
      <c r="C32" s="9"/>
      <c r="D32" s="9"/>
      <c r="E32" s="5"/>
      <c r="F32" s="9"/>
      <c r="G32" s="5"/>
      <c r="H32" s="9"/>
      <c r="I32" s="9"/>
      <c r="J32" s="9"/>
      <c r="K32" s="9"/>
      <c r="L32" s="9"/>
      <c r="M32" s="5"/>
      <c r="O32" s="5"/>
      <c r="P32" s="9"/>
      <c r="Q32" s="5"/>
      <c r="R32" s="9"/>
      <c r="S32" s="5"/>
      <c r="T32" s="5"/>
      <c r="U32" s="5"/>
      <c r="V32" s="5"/>
      <c r="W32" s="5"/>
    </row>
    <row r="33" spans="1:23" ht="20" customHeight="1">
      <c r="A33" s="62" t="s">
        <v>218</v>
      </c>
      <c r="B33" s="9">
        <v>30000</v>
      </c>
      <c r="C33" s="9"/>
      <c r="D33" s="9"/>
      <c r="E33" s="5"/>
      <c r="F33" s="9"/>
      <c r="G33" s="5"/>
      <c r="H33" s="9"/>
      <c r="I33" s="9"/>
      <c r="J33" s="9"/>
      <c r="K33" s="9"/>
      <c r="L33" s="9"/>
      <c r="M33" s="5"/>
      <c r="O33" s="5"/>
      <c r="P33" s="9"/>
      <c r="Q33" s="5"/>
      <c r="R33" s="9"/>
      <c r="S33" s="5"/>
      <c r="T33" s="5"/>
      <c r="U33" s="5"/>
      <c r="V33" s="5"/>
      <c r="W33" s="5"/>
    </row>
    <row r="34" spans="1:23" ht="20" customHeight="1">
      <c r="A34" s="5"/>
      <c r="C34" s="9"/>
      <c r="D34" s="9"/>
      <c r="E34" s="5"/>
      <c r="F34" s="9"/>
      <c r="G34" s="5"/>
      <c r="H34" s="9"/>
      <c r="I34" s="9"/>
      <c r="J34" s="9"/>
      <c r="K34" s="9"/>
      <c r="L34" s="9"/>
      <c r="M34" s="5"/>
      <c r="N34" s="10"/>
      <c r="O34" s="5"/>
      <c r="P34" s="9"/>
      <c r="Q34" s="5"/>
      <c r="R34" s="9"/>
      <c r="S34" s="5"/>
      <c r="T34" s="5"/>
      <c r="U34" s="5"/>
      <c r="V34" s="5"/>
      <c r="W34" s="5"/>
    </row>
    <row r="35" spans="1:23" ht="20" customHeight="1">
      <c r="C35" s="9"/>
      <c r="D35" s="9"/>
      <c r="E35" s="5"/>
      <c r="F35" s="9"/>
      <c r="G35" s="5"/>
      <c r="H35" s="9"/>
      <c r="I35" s="9"/>
      <c r="J35" s="9"/>
      <c r="K35" s="9"/>
      <c r="L35" s="9"/>
      <c r="O35" s="5"/>
      <c r="P35" s="9"/>
      <c r="Q35" s="5"/>
      <c r="R35" s="9"/>
      <c r="S35" s="5"/>
      <c r="T35" s="5"/>
      <c r="U35" s="5"/>
      <c r="V35" s="5"/>
      <c r="W35" s="5"/>
    </row>
    <row r="36" spans="1:23" ht="20" customHeight="1">
      <c r="A36" s="5"/>
      <c r="C36" s="9"/>
      <c r="D36" s="9"/>
      <c r="E36" s="5"/>
      <c r="F36" s="9"/>
      <c r="G36" s="5"/>
      <c r="H36" s="9"/>
      <c r="I36" s="9"/>
      <c r="J36" s="9"/>
      <c r="K36" s="9"/>
      <c r="L36" s="9"/>
      <c r="M36" s="5"/>
      <c r="O36" s="5"/>
      <c r="P36" s="9"/>
      <c r="Q36" s="5"/>
      <c r="R36" s="9"/>
      <c r="S36" s="5"/>
      <c r="T36" s="5"/>
      <c r="U36" s="5"/>
      <c r="V36" s="5"/>
      <c r="W36" s="5"/>
    </row>
    <row r="37" spans="1:23" ht="20" customHeight="1">
      <c r="A37" s="5"/>
      <c r="C37" s="9"/>
      <c r="D37" s="9"/>
      <c r="E37" s="5"/>
      <c r="F37" s="9"/>
      <c r="G37" s="5"/>
      <c r="H37" s="9"/>
      <c r="I37" s="9"/>
      <c r="J37" s="9"/>
      <c r="K37" s="9"/>
      <c r="L37" s="9"/>
      <c r="M37" s="5"/>
      <c r="O37" s="5"/>
      <c r="P37" s="9"/>
      <c r="Q37" s="5"/>
      <c r="R37" s="9"/>
      <c r="S37" s="5"/>
      <c r="T37" s="5"/>
      <c r="U37" s="5"/>
      <c r="V37" s="5"/>
      <c r="W37" s="5"/>
    </row>
    <row r="38" spans="1:23" ht="20" customHeight="1">
      <c r="A38" s="5"/>
      <c r="C38" s="9"/>
      <c r="D38" s="9"/>
      <c r="E38" s="5"/>
      <c r="F38" s="9"/>
      <c r="G38" s="5"/>
      <c r="H38" s="9"/>
      <c r="I38" s="9"/>
      <c r="J38" s="9"/>
      <c r="K38" s="9"/>
      <c r="L38" s="9"/>
      <c r="M38" s="5"/>
      <c r="O38" s="5"/>
      <c r="P38" s="9"/>
      <c r="Q38" s="5"/>
      <c r="R38" s="9"/>
      <c r="S38" s="5"/>
      <c r="T38" s="5"/>
      <c r="U38" s="5"/>
      <c r="V38" s="5"/>
      <c r="W38" s="5"/>
    </row>
    <row r="39" spans="1:23" ht="20" customHeight="1">
      <c r="A39" s="5"/>
      <c r="C39" s="9"/>
      <c r="D39" s="9"/>
      <c r="E39" s="5"/>
      <c r="F39" s="9"/>
      <c r="G39" s="5"/>
      <c r="H39" s="9"/>
      <c r="I39" s="9"/>
      <c r="J39" s="9"/>
      <c r="K39" s="9"/>
      <c r="L39" s="9"/>
      <c r="M39" s="5"/>
      <c r="O39" s="5"/>
      <c r="P39" s="9"/>
      <c r="Q39" s="5"/>
      <c r="R39" s="9"/>
      <c r="S39" s="5"/>
      <c r="T39" s="5"/>
      <c r="U39" s="5"/>
      <c r="V39" s="5"/>
      <c r="W39" s="5"/>
    </row>
    <row r="40" spans="1:23" ht="20" customHeight="1">
      <c r="A40" s="5"/>
      <c r="C40" s="9"/>
      <c r="D40" s="9"/>
      <c r="E40" s="5"/>
      <c r="F40" s="9"/>
      <c r="G40" s="5"/>
      <c r="H40" s="9"/>
      <c r="I40" s="9"/>
      <c r="J40" s="9"/>
      <c r="K40" s="9"/>
      <c r="L40" s="9"/>
      <c r="M40" s="5"/>
      <c r="O40" s="5"/>
      <c r="P40" s="9"/>
      <c r="Q40" s="5"/>
      <c r="R40" s="9"/>
      <c r="S40" s="5"/>
      <c r="T40" s="5"/>
      <c r="U40" s="5"/>
      <c r="V40" s="5"/>
      <c r="W40" s="5"/>
    </row>
    <row r="41" spans="1:23" ht="20" customHeight="1">
      <c r="A41" s="5"/>
      <c r="C41" s="9"/>
      <c r="D41" s="9"/>
      <c r="E41" s="5"/>
      <c r="F41" s="9"/>
      <c r="G41" s="5"/>
      <c r="H41" s="9"/>
      <c r="I41" s="9"/>
      <c r="J41" s="9"/>
      <c r="K41" s="9"/>
      <c r="L41" s="9"/>
      <c r="M41" s="5"/>
      <c r="O41" s="5"/>
      <c r="P41" s="9"/>
      <c r="Q41" s="5"/>
      <c r="R41" s="9"/>
      <c r="S41" s="5"/>
      <c r="T41" s="5"/>
      <c r="U41" s="5"/>
      <c r="V41" s="5"/>
      <c r="W41" s="5"/>
    </row>
    <row r="42" spans="1:23" ht="20" customHeight="1">
      <c r="A42" s="5"/>
      <c r="C42" s="9"/>
      <c r="D42" s="9"/>
      <c r="E42" s="5"/>
      <c r="F42" s="9"/>
      <c r="G42" s="5"/>
      <c r="H42" s="9"/>
      <c r="I42" s="9"/>
      <c r="J42" s="9"/>
      <c r="K42" s="9"/>
      <c r="L42" s="9"/>
      <c r="M42" s="5"/>
      <c r="O42" s="5"/>
      <c r="P42" s="9"/>
      <c r="Q42" s="5"/>
      <c r="R42" s="9"/>
      <c r="S42" s="5"/>
      <c r="T42" s="5"/>
      <c r="U42" s="5"/>
      <c r="V42" s="5"/>
      <c r="W42" s="5"/>
    </row>
    <row r="43" spans="1:23" ht="20" customHeight="1">
      <c r="A43" s="5"/>
      <c r="C43" s="9"/>
      <c r="D43" s="9"/>
      <c r="E43" s="5"/>
      <c r="F43" s="9"/>
      <c r="G43" s="5"/>
      <c r="H43" s="9"/>
      <c r="I43" s="9"/>
      <c r="J43" s="9"/>
      <c r="K43" s="9"/>
      <c r="L43" s="9"/>
      <c r="M43" s="5"/>
      <c r="O43" s="5"/>
      <c r="P43" s="9"/>
      <c r="Q43" s="5"/>
      <c r="R43" s="9"/>
      <c r="S43" s="5"/>
      <c r="T43" s="5"/>
      <c r="U43" s="5"/>
      <c r="V43" s="5"/>
      <c r="W43" s="5"/>
    </row>
    <row r="44" spans="1:23" ht="20" customHeight="1">
      <c r="A44" s="5"/>
      <c r="C44" s="9"/>
      <c r="D44" s="9"/>
      <c r="E44" s="5"/>
      <c r="F44" s="9"/>
      <c r="G44" s="5"/>
      <c r="H44" s="9"/>
      <c r="I44" s="9"/>
      <c r="J44" s="9"/>
      <c r="K44" s="9"/>
      <c r="L44" s="9"/>
      <c r="M44" s="5"/>
      <c r="O44" s="5"/>
      <c r="P44" s="9"/>
      <c r="Q44" s="5"/>
      <c r="R44" s="9"/>
      <c r="S44" s="5"/>
      <c r="T44" s="5"/>
      <c r="U44" s="5"/>
      <c r="V44" s="5"/>
      <c r="W44" s="5"/>
    </row>
    <row r="45" spans="1:23" ht="20" customHeight="1">
      <c r="A45" s="5"/>
      <c r="C45" s="9"/>
      <c r="D45" s="9"/>
      <c r="E45" s="5"/>
      <c r="F45" s="9"/>
      <c r="G45" s="5"/>
      <c r="H45" s="9"/>
      <c r="I45" s="9"/>
      <c r="J45" s="9"/>
      <c r="K45" s="9"/>
      <c r="L45" s="9"/>
      <c r="M45" s="5"/>
      <c r="O45" s="5"/>
      <c r="P45" s="9"/>
      <c r="Q45" s="5"/>
      <c r="R45" s="9"/>
      <c r="S45" s="5"/>
      <c r="T45" s="5"/>
      <c r="U45" s="5"/>
      <c r="V45" s="5"/>
      <c r="W45" s="5"/>
    </row>
    <row r="46" spans="1:23" ht="20" customHeight="1">
      <c r="A46" s="5"/>
      <c r="C46" s="9"/>
      <c r="D46" s="9"/>
      <c r="E46" s="5"/>
      <c r="F46" s="9"/>
      <c r="G46" s="5"/>
      <c r="H46" s="9"/>
      <c r="I46" s="9"/>
      <c r="J46" s="9"/>
      <c r="K46" s="9"/>
      <c r="L46" s="9"/>
      <c r="M46" s="5"/>
      <c r="O46" s="5"/>
      <c r="P46" s="9"/>
      <c r="Q46" s="5"/>
      <c r="R46" s="9"/>
      <c r="S46" s="5"/>
      <c r="T46" s="5"/>
      <c r="U46" s="5"/>
      <c r="V46" s="5"/>
      <c r="W46" s="5"/>
    </row>
    <row r="47" spans="1:23" ht="20" customHeight="1">
      <c r="A47" s="5"/>
      <c r="C47" s="9"/>
      <c r="D47" s="9"/>
      <c r="E47" s="5"/>
      <c r="F47" s="9"/>
      <c r="G47" s="5"/>
      <c r="H47" s="9"/>
      <c r="I47" s="9"/>
      <c r="J47" s="9"/>
      <c r="K47" s="9"/>
      <c r="L47" s="9"/>
      <c r="M47" s="5"/>
      <c r="O47" s="5"/>
      <c r="P47" s="9"/>
      <c r="Q47" s="5"/>
      <c r="R47" s="9"/>
      <c r="S47" s="5"/>
      <c r="T47" s="5"/>
      <c r="U47" s="5"/>
      <c r="V47" s="5"/>
      <c r="W47" s="5"/>
    </row>
    <row r="48" spans="1:23" ht="20" customHeight="1">
      <c r="A48" s="5"/>
      <c r="C48" s="9"/>
      <c r="D48" s="9"/>
      <c r="E48" s="5"/>
      <c r="F48" s="9"/>
      <c r="G48" s="5"/>
      <c r="H48" s="9"/>
      <c r="I48" s="9"/>
      <c r="J48" s="9"/>
      <c r="K48" s="9"/>
      <c r="L48" s="9"/>
      <c r="M48" s="5"/>
      <c r="O48" s="5"/>
      <c r="P48" s="9"/>
      <c r="Q48" s="5"/>
      <c r="R48" s="9"/>
      <c r="S48" s="5"/>
      <c r="T48" s="5"/>
      <c r="U48" s="5"/>
      <c r="V48" s="5"/>
      <c r="W48" s="5"/>
    </row>
    <row r="49" spans="1:27" ht="20" customHeight="1">
      <c r="A49" s="5"/>
      <c r="C49" s="9"/>
      <c r="D49" s="9"/>
      <c r="F49" s="9"/>
      <c r="G49" s="5"/>
      <c r="H49" s="9"/>
      <c r="I49" s="9"/>
      <c r="J49" s="9"/>
      <c r="K49" s="9"/>
      <c r="L49" s="9"/>
      <c r="M49" s="5"/>
      <c r="O49" s="5"/>
      <c r="P49" s="9"/>
      <c r="Q49" s="5"/>
      <c r="R49" s="9"/>
      <c r="S49" s="5"/>
      <c r="T49" s="5"/>
      <c r="U49" s="5"/>
      <c r="V49" s="5"/>
      <c r="W49" s="5"/>
    </row>
    <row r="50" spans="1:27" ht="20" customHeight="1">
      <c r="A50" s="5"/>
      <c r="C50" s="9"/>
      <c r="D50" s="9"/>
      <c r="E50" s="5"/>
      <c r="F50" s="9"/>
      <c r="G50" s="5"/>
      <c r="H50" s="9"/>
      <c r="I50" s="9"/>
      <c r="J50" s="9"/>
      <c r="K50" s="9"/>
      <c r="L50" s="9"/>
      <c r="M50" s="5"/>
      <c r="O50" s="5"/>
      <c r="P50" s="9"/>
      <c r="Q50" s="5"/>
      <c r="R50" s="9"/>
      <c r="S50" s="5"/>
      <c r="T50" s="5"/>
      <c r="U50" s="5"/>
      <c r="V50" s="5"/>
      <c r="W50" s="5"/>
    </row>
    <row r="51" spans="1:27" ht="20" customHeight="1">
      <c r="A51" s="5"/>
      <c r="C51" s="9"/>
      <c r="D51" s="9"/>
      <c r="E51" s="5"/>
      <c r="F51" s="9"/>
      <c r="G51" s="5"/>
      <c r="H51" s="9"/>
      <c r="I51" s="9"/>
      <c r="J51" s="9"/>
      <c r="K51" s="9"/>
      <c r="L51" s="9"/>
      <c r="M51" s="5"/>
      <c r="O51" s="5"/>
      <c r="P51" s="9"/>
      <c r="Q51" s="5"/>
      <c r="R51" s="9"/>
      <c r="S51" s="5"/>
      <c r="T51" s="9"/>
      <c r="U51" s="5"/>
      <c r="V51" s="9"/>
      <c r="W51" s="5"/>
      <c r="X51" s="5"/>
      <c r="Y51" s="5"/>
      <c r="Z51" s="5"/>
      <c r="AA51" s="5"/>
    </row>
    <row r="52" spans="1:27" ht="20" customHeight="1">
      <c r="A52" s="5"/>
      <c r="C52" s="9"/>
      <c r="D52" s="9"/>
      <c r="E52" s="5"/>
      <c r="F52" s="9"/>
      <c r="G52" s="9"/>
      <c r="H52" s="9"/>
      <c r="I52" s="9"/>
      <c r="J52" s="9"/>
      <c r="K52" s="9"/>
      <c r="L52" s="9"/>
      <c r="M52" s="5"/>
      <c r="O52" s="5"/>
      <c r="P52" s="9"/>
      <c r="Q52" s="5"/>
      <c r="R52" s="9"/>
      <c r="S52" s="5"/>
      <c r="T52" s="9"/>
      <c r="U52" s="5"/>
      <c r="V52" s="9"/>
      <c r="W52" s="5"/>
    </row>
    <row r="53" spans="1:27" ht="20" customHeight="1">
      <c r="A53" s="5"/>
      <c r="C53" s="5"/>
      <c r="D53" s="9"/>
      <c r="E53" s="5"/>
      <c r="F53" s="9"/>
      <c r="G53" s="5"/>
      <c r="H53" s="9"/>
      <c r="I53" s="9"/>
      <c r="J53" s="9"/>
      <c r="K53" s="9"/>
      <c r="L53" s="9"/>
      <c r="N53" s="8"/>
      <c r="O53" s="5"/>
      <c r="P53" s="9"/>
      <c r="Q53" s="5"/>
      <c r="R53" s="8"/>
      <c r="S53" s="5"/>
    </row>
    <row r="54" spans="1:27" ht="40" customHeight="1">
      <c r="A54" s="4" t="s">
        <v>45</v>
      </c>
      <c r="C54" s="4" t="s">
        <v>46</v>
      </c>
      <c r="D54" s="9"/>
      <c r="E54" s="4" t="s">
        <v>3</v>
      </c>
      <c r="F54" s="8"/>
      <c r="G54" s="4" t="s">
        <v>20</v>
      </c>
      <c r="H54" s="8"/>
      <c r="I54" s="4" t="s">
        <v>4</v>
      </c>
      <c r="K54" s="4" t="s">
        <v>21</v>
      </c>
      <c r="L54" s="8"/>
      <c r="M54" s="4" t="s">
        <v>5</v>
      </c>
      <c r="N54" s="8"/>
      <c r="O54" s="5"/>
      <c r="P54" s="9"/>
      <c r="Q54" s="5"/>
      <c r="R54" s="8"/>
    </row>
    <row r="55" spans="1:27" ht="20" customHeight="1">
      <c r="A55" s="5" t="s">
        <v>219</v>
      </c>
      <c r="B55" s="9">
        <v>0</v>
      </c>
      <c r="C55" s="5" t="s">
        <v>177</v>
      </c>
      <c r="D55" s="9">
        <v>0</v>
      </c>
      <c r="E55" s="5" t="s">
        <v>177</v>
      </c>
      <c r="F55" s="9">
        <v>0</v>
      </c>
      <c r="G55" s="5" t="s">
        <v>182</v>
      </c>
      <c r="H55" s="9">
        <v>0</v>
      </c>
      <c r="I55" s="5" t="s">
        <v>177</v>
      </c>
      <c r="J55" s="9">
        <v>0</v>
      </c>
      <c r="K55" s="60" t="s">
        <v>225</v>
      </c>
      <c r="L55" s="9">
        <v>0</v>
      </c>
      <c r="M55" s="5" t="s">
        <v>177</v>
      </c>
      <c r="N55" s="9">
        <v>0</v>
      </c>
      <c r="O55" s="5"/>
      <c r="P55" s="9"/>
      <c r="Q55" s="5"/>
      <c r="R55" s="8"/>
    </row>
    <row r="56" spans="1:27" ht="20" customHeight="1">
      <c r="A56" s="60" t="s">
        <v>177</v>
      </c>
      <c r="B56" s="9">
        <v>0</v>
      </c>
      <c r="C56" s="5" t="s">
        <v>220</v>
      </c>
      <c r="D56" s="9">
        <v>10450</v>
      </c>
      <c r="E56" s="5" t="s">
        <v>50</v>
      </c>
      <c r="F56" s="9">
        <v>60000</v>
      </c>
      <c r="G56" s="5" t="s">
        <v>25</v>
      </c>
      <c r="H56" s="9">
        <v>0</v>
      </c>
      <c r="I56" s="5" t="s">
        <v>53</v>
      </c>
      <c r="J56" s="9">
        <v>61000</v>
      </c>
      <c r="K56" s="5" t="s">
        <v>226</v>
      </c>
      <c r="L56" s="9">
        <v>0</v>
      </c>
      <c r="M56" s="5" t="s">
        <v>55</v>
      </c>
      <c r="N56" s="9">
        <v>60000</v>
      </c>
      <c r="O56" s="5"/>
      <c r="P56" s="9"/>
      <c r="Q56" s="5"/>
      <c r="R56" s="8"/>
    </row>
    <row r="57" spans="1:27" ht="20" customHeight="1">
      <c r="C57" s="5" t="s">
        <v>221</v>
      </c>
      <c r="D57" s="9">
        <v>5100</v>
      </c>
      <c r="E57" s="5"/>
      <c r="F57" s="9"/>
      <c r="G57" s="5" t="s">
        <v>26</v>
      </c>
      <c r="H57" s="9">
        <v>0</v>
      </c>
      <c r="I57" s="5" t="s">
        <v>223</v>
      </c>
      <c r="J57" s="9">
        <v>46900</v>
      </c>
      <c r="K57" s="5" t="s">
        <v>227</v>
      </c>
      <c r="L57" s="9">
        <v>0</v>
      </c>
      <c r="M57" s="5" t="s">
        <v>17</v>
      </c>
      <c r="N57" s="9">
        <v>46900</v>
      </c>
      <c r="O57" s="5"/>
      <c r="P57" s="9"/>
      <c r="Q57" s="5"/>
      <c r="R57" s="8"/>
    </row>
    <row r="58" spans="1:27" ht="20" customHeight="1">
      <c r="A58" s="5"/>
      <c r="C58" s="5" t="s">
        <v>222</v>
      </c>
      <c r="D58" s="9">
        <v>5909</v>
      </c>
      <c r="E58" s="5"/>
      <c r="F58" s="9"/>
      <c r="G58" s="5" t="s">
        <v>27</v>
      </c>
      <c r="H58" s="9">
        <v>0</v>
      </c>
      <c r="I58" s="5" t="s">
        <v>224</v>
      </c>
      <c r="J58" s="9">
        <v>17900</v>
      </c>
      <c r="K58" s="5" t="s">
        <v>228</v>
      </c>
      <c r="L58" s="9">
        <v>0</v>
      </c>
      <c r="M58" s="5" t="s">
        <v>18</v>
      </c>
      <c r="N58" s="9">
        <v>17900</v>
      </c>
      <c r="O58" s="5"/>
      <c r="P58" s="9"/>
      <c r="Q58" s="5"/>
      <c r="R58" s="8"/>
    </row>
    <row r="59" spans="1:27" ht="20" customHeight="1">
      <c r="A59" s="5"/>
      <c r="C59" s="5"/>
      <c r="D59" s="9"/>
      <c r="E59" s="5"/>
      <c r="F59" s="9"/>
      <c r="G59" s="5" t="s">
        <v>28</v>
      </c>
      <c r="H59" s="9">
        <v>0</v>
      </c>
      <c r="I59" s="5" t="s">
        <v>54</v>
      </c>
      <c r="J59" s="9">
        <v>61000</v>
      </c>
      <c r="M59" s="5"/>
      <c r="O59" s="5"/>
      <c r="P59" s="9"/>
      <c r="Q59" s="5"/>
      <c r="R59" s="9"/>
    </row>
    <row r="60" spans="1:27" ht="20" customHeight="1">
      <c r="A60" s="5"/>
      <c r="C60" s="5"/>
      <c r="D60" s="9"/>
      <c r="E60" s="5"/>
      <c r="F60" s="9"/>
      <c r="I60" s="5" t="s">
        <v>51</v>
      </c>
      <c r="J60" s="9">
        <v>44600</v>
      </c>
      <c r="K60" s="5"/>
      <c r="L60" s="9"/>
      <c r="M60" s="5"/>
      <c r="O60" s="5"/>
      <c r="P60" s="9"/>
      <c r="Q60" s="5"/>
      <c r="R60" s="9"/>
    </row>
    <row r="61" spans="1:27" ht="20" customHeight="1">
      <c r="A61" s="5"/>
      <c r="C61" s="5"/>
      <c r="D61" s="9"/>
      <c r="E61" s="5"/>
      <c r="F61" s="9"/>
      <c r="G61" s="5"/>
      <c r="H61" s="9"/>
      <c r="I61" s="5"/>
      <c r="J61" s="9"/>
      <c r="K61" s="5"/>
      <c r="L61" s="9"/>
      <c r="M61" s="5"/>
      <c r="O61" s="5"/>
      <c r="P61" s="9"/>
      <c r="Q61" s="5"/>
      <c r="R61" s="9"/>
    </row>
    <row r="62" spans="1:27" ht="20" customHeight="1">
      <c r="A62" s="5"/>
      <c r="C62" s="5"/>
      <c r="D62" s="9"/>
      <c r="E62" s="5"/>
      <c r="F62" s="9"/>
      <c r="G62" s="5"/>
      <c r="H62" s="9"/>
      <c r="I62" s="5"/>
      <c r="J62" s="9"/>
      <c r="K62" s="5"/>
      <c r="L62" s="9"/>
      <c r="M62" s="5"/>
      <c r="O62" s="5"/>
      <c r="P62" s="9"/>
      <c r="Q62" s="5"/>
      <c r="R62" s="9"/>
    </row>
    <row r="63" spans="1:27" ht="20" customHeight="1">
      <c r="A63" s="5"/>
      <c r="C63" s="5"/>
      <c r="D63" s="9"/>
      <c r="E63" s="5"/>
      <c r="F63" s="9"/>
      <c r="G63" s="5"/>
      <c r="H63" s="9"/>
      <c r="I63" s="5"/>
      <c r="J63" s="9"/>
      <c r="K63" s="5"/>
      <c r="L63" s="9"/>
      <c r="M63" s="5"/>
      <c r="O63" s="5"/>
      <c r="P63" s="9"/>
      <c r="Q63" s="5"/>
      <c r="R63" s="9"/>
    </row>
    <row r="64" spans="1:27" ht="20" customHeight="1">
      <c r="A64" s="5"/>
      <c r="C64" s="5"/>
      <c r="D64" s="9"/>
      <c r="E64" s="5"/>
      <c r="F64" s="9"/>
      <c r="G64" s="5"/>
      <c r="H64" s="9"/>
      <c r="I64" s="5"/>
      <c r="J64" s="9"/>
      <c r="K64" s="5"/>
      <c r="L64" s="9"/>
      <c r="M64" s="5"/>
      <c r="O64" s="5"/>
      <c r="P64" s="9"/>
      <c r="Q64" s="5"/>
      <c r="R64" s="9"/>
    </row>
    <row r="65" spans="1:18" ht="20" customHeight="1">
      <c r="A65" s="5"/>
      <c r="C65" s="5"/>
      <c r="D65" s="9"/>
      <c r="E65" s="5"/>
      <c r="F65" s="9"/>
      <c r="G65" s="5"/>
      <c r="H65" s="9"/>
      <c r="I65" s="5"/>
      <c r="J65" s="9"/>
      <c r="K65" s="5"/>
      <c r="L65" s="9"/>
      <c r="M65" s="5"/>
      <c r="O65" s="5"/>
      <c r="P65" s="9"/>
      <c r="Q65" s="5"/>
      <c r="R65" s="9"/>
    </row>
    <row r="66" spans="1:18" ht="20" customHeight="1">
      <c r="A66" s="5"/>
      <c r="C66" s="5"/>
      <c r="D66" s="9"/>
      <c r="E66" s="4"/>
      <c r="F66" s="8"/>
      <c r="G66" s="5"/>
      <c r="H66" s="9"/>
      <c r="I66" s="5"/>
      <c r="J66" s="9"/>
      <c r="K66" s="5"/>
      <c r="L66" s="9"/>
      <c r="M66" s="5"/>
      <c r="O66" s="5"/>
      <c r="P66" s="9"/>
      <c r="Q66" s="5"/>
      <c r="R66" s="9"/>
    </row>
    <row r="67" spans="1:18" ht="20" customHeight="1">
      <c r="A67" s="4" t="s">
        <v>49</v>
      </c>
      <c r="B67" s="8"/>
      <c r="C67" s="4" t="s">
        <v>19</v>
      </c>
      <c r="D67" s="8"/>
      <c r="E67" s="4" t="s">
        <v>22</v>
      </c>
      <c r="F67" s="8"/>
      <c r="G67" s="4" t="s">
        <v>6</v>
      </c>
      <c r="H67" s="8"/>
      <c r="I67" s="4" t="s">
        <v>7</v>
      </c>
      <c r="J67" s="8"/>
      <c r="K67" s="4" t="s">
        <v>59</v>
      </c>
      <c r="L67" s="8"/>
      <c r="M67" s="8" t="s">
        <v>117</v>
      </c>
      <c r="N67" s="8"/>
      <c r="O67" s="4" t="s">
        <v>60</v>
      </c>
      <c r="P67" s="9"/>
      <c r="Q67" s="5"/>
    </row>
    <row r="68" spans="1:18" ht="20" customHeight="1">
      <c r="A68" s="6" t="s">
        <v>178</v>
      </c>
      <c r="B68" s="11">
        <v>0</v>
      </c>
      <c r="C68" s="5" t="s">
        <v>177</v>
      </c>
      <c r="D68" s="9">
        <v>0</v>
      </c>
      <c r="E68" s="5" t="s">
        <v>177</v>
      </c>
      <c r="F68" s="9">
        <v>0</v>
      </c>
      <c r="G68" s="5" t="s">
        <v>177</v>
      </c>
      <c r="H68" s="9">
        <v>0</v>
      </c>
      <c r="I68" s="5" t="s">
        <v>177</v>
      </c>
      <c r="J68" s="9">
        <v>0</v>
      </c>
      <c r="K68" s="5" t="s">
        <v>177</v>
      </c>
      <c r="L68" s="9">
        <v>0</v>
      </c>
      <c r="M68" s="9" t="s">
        <v>229</v>
      </c>
      <c r="N68" s="9">
        <v>0</v>
      </c>
      <c r="O68" s="5" t="s">
        <v>185</v>
      </c>
      <c r="P68" s="9">
        <v>0</v>
      </c>
      <c r="Q68" s="5"/>
    </row>
    <row r="69" spans="1:18" ht="20" customHeight="1">
      <c r="A69" s="64" t="s">
        <v>76</v>
      </c>
      <c r="B69" s="11">
        <v>856600</v>
      </c>
      <c r="C69" s="5" t="s">
        <v>87</v>
      </c>
      <c r="D69" s="9">
        <v>607000</v>
      </c>
      <c r="E69" s="5" t="s">
        <v>104</v>
      </c>
      <c r="F69" s="9">
        <v>29000</v>
      </c>
      <c r="G69" s="5" t="s">
        <v>29</v>
      </c>
      <c r="H69" s="9">
        <v>45400</v>
      </c>
      <c r="I69" s="5" t="s">
        <v>31</v>
      </c>
      <c r="J69" s="9">
        <v>2818</v>
      </c>
      <c r="K69" s="5" t="s">
        <v>33</v>
      </c>
      <c r="L69" s="9">
        <v>4500</v>
      </c>
      <c r="M69" s="9" t="s">
        <v>183</v>
      </c>
      <c r="N69" s="9">
        <v>20000</v>
      </c>
      <c r="O69" s="5" t="s">
        <v>186</v>
      </c>
      <c r="P69" s="9">
        <v>6500</v>
      </c>
      <c r="Q69" s="5"/>
    </row>
    <row r="70" spans="1:18" ht="20" customHeight="1">
      <c r="A70" s="64" t="s">
        <v>77</v>
      </c>
      <c r="B70" s="11">
        <v>449121</v>
      </c>
      <c r="C70" s="5" t="s">
        <v>88</v>
      </c>
      <c r="D70" s="9">
        <v>427000</v>
      </c>
      <c r="E70" s="5" t="s">
        <v>105</v>
      </c>
      <c r="F70" s="9">
        <v>29000</v>
      </c>
      <c r="G70" s="5" t="s">
        <v>30</v>
      </c>
      <c r="H70" s="9">
        <v>19400</v>
      </c>
      <c r="I70" s="5" t="s">
        <v>116</v>
      </c>
      <c r="J70" s="9">
        <v>2818</v>
      </c>
      <c r="K70" s="5" t="s">
        <v>34</v>
      </c>
      <c r="L70" s="9">
        <v>9000</v>
      </c>
      <c r="M70" s="9" t="s">
        <v>184</v>
      </c>
      <c r="N70" s="9">
        <v>40000</v>
      </c>
      <c r="O70" s="5" t="s">
        <v>61</v>
      </c>
      <c r="P70" s="9">
        <v>25000</v>
      </c>
      <c r="Q70" s="5"/>
    </row>
    <row r="71" spans="1:18" ht="20" customHeight="1">
      <c r="A71" s="64" t="s">
        <v>78</v>
      </c>
      <c r="B71" s="11">
        <v>276843</v>
      </c>
      <c r="C71" s="5" t="s">
        <v>89</v>
      </c>
      <c r="D71" s="9">
        <v>555000</v>
      </c>
      <c r="E71" s="5" t="s">
        <v>106</v>
      </c>
      <c r="F71" s="9">
        <v>17000</v>
      </c>
      <c r="G71" s="5"/>
      <c r="H71" s="9"/>
      <c r="I71" s="5" t="s">
        <v>32</v>
      </c>
      <c r="J71" s="9">
        <v>2818</v>
      </c>
      <c r="K71" s="5" t="s">
        <v>35</v>
      </c>
      <c r="L71" s="9">
        <v>7900</v>
      </c>
      <c r="M71" s="9"/>
      <c r="O71" s="5" t="s">
        <v>62</v>
      </c>
      <c r="P71" s="9">
        <v>30000</v>
      </c>
      <c r="Q71" s="5"/>
    </row>
    <row r="72" spans="1:18" ht="20" customHeight="1">
      <c r="A72" s="64" t="s">
        <v>79</v>
      </c>
      <c r="B72" s="11">
        <v>198524</v>
      </c>
      <c r="C72" s="5" t="s">
        <v>90</v>
      </c>
      <c r="D72" s="9">
        <v>406000</v>
      </c>
      <c r="E72" s="5" t="s">
        <v>107</v>
      </c>
      <c r="F72" s="9">
        <v>17000</v>
      </c>
      <c r="G72" s="5"/>
      <c r="H72" s="9"/>
      <c r="I72" s="5" t="s">
        <v>56</v>
      </c>
      <c r="J72" s="9">
        <v>8600</v>
      </c>
      <c r="K72" s="5" t="s">
        <v>36</v>
      </c>
      <c r="L72" s="9">
        <v>15800</v>
      </c>
      <c r="M72" s="9"/>
      <c r="O72" s="5" t="s">
        <v>63</v>
      </c>
      <c r="P72" s="9">
        <v>30000</v>
      </c>
      <c r="Q72" s="5"/>
    </row>
    <row r="73" spans="1:18" ht="20" customHeight="1">
      <c r="A73" s="64" t="s">
        <v>80</v>
      </c>
      <c r="B73" s="11">
        <v>681968</v>
      </c>
      <c r="C73" s="5" t="s">
        <v>91</v>
      </c>
      <c r="D73" s="9">
        <v>261000</v>
      </c>
      <c r="E73" s="5" t="s">
        <v>23</v>
      </c>
      <c r="F73" s="9">
        <v>23000</v>
      </c>
      <c r="G73" s="5"/>
      <c r="H73" s="9"/>
      <c r="I73" s="5" t="s">
        <v>57</v>
      </c>
      <c r="J73" s="9">
        <v>8600</v>
      </c>
      <c r="K73" s="5"/>
      <c r="L73" s="9"/>
      <c r="M73" s="9"/>
      <c r="O73" s="5" t="s">
        <v>64</v>
      </c>
      <c r="P73" s="9">
        <v>40000</v>
      </c>
      <c r="Q73" s="5"/>
    </row>
    <row r="74" spans="1:18" ht="20" customHeight="1">
      <c r="A74" s="64" t="s">
        <v>81</v>
      </c>
      <c r="B74" s="11">
        <v>346104</v>
      </c>
      <c r="C74" s="5" t="s">
        <v>92</v>
      </c>
      <c r="D74" s="9">
        <v>109000</v>
      </c>
      <c r="E74" s="5" t="s">
        <v>43</v>
      </c>
      <c r="F74" s="9">
        <v>23000</v>
      </c>
      <c r="G74" s="5"/>
      <c r="H74" s="9"/>
      <c r="I74" s="5" t="s">
        <v>58</v>
      </c>
      <c r="J74" s="9">
        <v>8600</v>
      </c>
      <c r="K74" s="5"/>
      <c r="L74" s="9"/>
      <c r="M74" s="9"/>
      <c r="O74" s="5" t="s">
        <v>65</v>
      </c>
      <c r="P74" s="9">
        <v>50000</v>
      </c>
      <c r="Q74" s="5"/>
    </row>
    <row r="75" spans="1:18" ht="20" customHeight="1">
      <c r="A75" s="64" t="s">
        <v>82</v>
      </c>
      <c r="B75" s="11">
        <v>224013</v>
      </c>
      <c r="C75" s="5" t="s">
        <v>93</v>
      </c>
      <c r="D75" s="9">
        <v>98000</v>
      </c>
      <c r="E75" s="5" t="s">
        <v>24</v>
      </c>
      <c r="F75" s="9">
        <v>18200</v>
      </c>
      <c r="G75" s="5"/>
      <c r="H75" s="9"/>
      <c r="I75" s="5"/>
      <c r="J75" s="9"/>
      <c r="K75" s="5"/>
      <c r="L75" s="9"/>
      <c r="M75" s="9"/>
      <c r="O75" s="5" t="s">
        <v>66</v>
      </c>
      <c r="P75" s="9">
        <v>50000</v>
      </c>
      <c r="Q75" s="5"/>
    </row>
    <row r="76" spans="1:18" ht="20" customHeight="1">
      <c r="A76" s="64" t="s">
        <v>83</v>
      </c>
      <c r="B76" s="13">
        <v>564932</v>
      </c>
      <c r="C76" s="5" t="s">
        <v>94</v>
      </c>
      <c r="D76" s="9">
        <v>406000</v>
      </c>
      <c r="E76" s="5" t="s">
        <v>44</v>
      </c>
      <c r="F76" s="9">
        <v>18200</v>
      </c>
      <c r="G76" s="5"/>
      <c r="H76" s="9"/>
      <c r="I76" s="5"/>
      <c r="J76" s="9"/>
      <c r="K76" s="5"/>
      <c r="L76" s="9"/>
      <c r="M76" s="9"/>
      <c r="O76" s="5" t="s">
        <v>230</v>
      </c>
      <c r="P76" s="9">
        <v>8000</v>
      </c>
      <c r="Q76" s="5"/>
    </row>
    <row r="77" spans="1:18" ht="20" customHeight="1">
      <c r="A77" s="64" t="s">
        <v>84</v>
      </c>
      <c r="B77" s="13">
        <v>307350</v>
      </c>
      <c r="C77" s="5" t="s">
        <v>95</v>
      </c>
      <c r="D77" s="9">
        <v>392000</v>
      </c>
      <c r="E77" s="5" t="s">
        <v>108</v>
      </c>
      <c r="F77" s="9">
        <v>11800</v>
      </c>
      <c r="G77" s="5"/>
      <c r="H77" s="9"/>
      <c r="I77" s="5"/>
      <c r="J77" s="9"/>
      <c r="K77" s="5"/>
      <c r="L77" s="9"/>
      <c r="M77" s="9"/>
      <c r="O77" s="5" t="s">
        <v>67</v>
      </c>
      <c r="P77" s="9">
        <v>60000</v>
      </c>
      <c r="Q77" s="5"/>
    </row>
    <row r="78" spans="1:18" ht="20" customHeight="1">
      <c r="A78" s="64" t="s">
        <v>85</v>
      </c>
      <c r="B78" s="13">
        <v>196823</v>
      </c>
      <c r="C78" s="5" t="s">
        <v>96</v>
      </c>
      <c r="D78" s="9">
        <v>284000</v>
      </c>
      <c r="E78" s="5" t="s">
        <v>47</v>
      </c>
      <c r="F78" s="9">
        <v>14800</v>
      </c>
      <c r="G78" s="5"/>
      <c r="H78" s="9"/>
      <c r="I78" s="5"/>
      <c r="J78" s="9"/>
      <c r="K78" s="5"/>
      <c r="L78" s="9"/>
      <c r="M78" s="9"/>
      <c r="O78" s="5" t="s">
        <v>68</v>
      </c>
      <c r="P78" s="9">
        <v>70000</v>
      </c>
      <c r="Q78" s="5"/>
    </row>
    <row r="79" spans="1:18" ht="20" customHeight="1">
      <c r="A79" s="64" t="s">
        <v>86</v>
      </c>
      <c r="B79" s="13">
        <v>185586</v>
      </c>
      <c r="C79" s="5" t="s">
        <v>97</v>
      </c>
      <c r="D79" s="9">
        <v>190000</v>
      </c>
      <c r="E79" s="5" t="s">
        <v>109</v>
      </c>
      <c r="F79" s="9">
        <v>11800</v>
      </c>
      <c r="G79" s="5"/>
      <c r="H79" s="9"/>
      <c r="I79" s="5"/>
      <c r="J79" s="9"/>
      <c r="K79" s="5"/>
      <c r="L79" s="9"/>
      <c r="M79" s="9"/>
      <c r="O79" s="5" t="s">
        <v>69</v>
      </c>
      <c r="P79" s="9">
        <v>70000</v>
      </c>
      <c r="Q79" s="5"/>
    </row>
    <row r="80" spans="1:18" ht="20" customHeight="1">
      <c r="A80" s="6"/>
      <c r="B80" s="13"/>
      <c r="C80" s="5" t="s">
        <v>98</v>
      </c>
      <c r="D80" s="9">
        <v>122000</v>
      </c>
      <c r="E80" s="5" t="s">
        <v>48</v>
      </c>
      <c r="F80" s="9">
        <v>14800</v>
      </c>
      <c r="G80" s="5"/>
      <c r="H80" s="9"/>
      <c r="I80" s="5"/>
      <c r="J80" s="9"/>
      <c r="K80" s="5"/>
      <c r="L80" s="9"/>
      <c r="M80" s="9"/>
      <c r="O80" s="5" t="s">
        <v>70</v>
      </c>
      <c r="P80" s="9">
        <v>90000</v>
      </c>
      <c r="Q80" s="5"/>
    </row>
    <row r="81" spans="1:17" ht="20" customHeight="1">
      <c r="A81" s="6"/>
      <c r="B81" s="13"/>
      <c r="C81" s="5" t="s">
        <v>99</v>
      </c>
      <c r="D81" s="9">
        <v>280000</v>
      </c>
      <c r="E81" s="5"/>
      <c r="F81" s="9"/>
      <c r="G81" s="5"/>
      <c r="H81" s="9"/>
      <c r="I81" s="5"/>
      <c r="J81" s="9"/>
      <c r="K81" s="5"/>
      <c r="L81" s="9"/>
      <c r="M81" s="9"/>
      <c r="O81" s="5" t="s">
        <v>71</v>
      </c>
      <c r="P81" s="9">
        <v>110000</v>
      </c>
      <c r="Q81" s="5"/>
    </row>
    <row r="82" spans="1:17" ht="20" customHeight="1">
      <c r="A82" s="6"/>
      <c r="B82" s="13"/>
      <c r="C82" s="5" t="s">
        <v>100</v>
      </c>
      <c r="D82" s="9">
        <v>283000</v>
      </c>
      <c r="E82" s="5"/>
      <c r="F82" s="9"/>
      <c r="G82" s="5"/>
      <c r="H82" s="9"/>
      <c r="I82" s="5"/>
      <c r="J82" s="9"/>
      <c r="K82" s="5"/>
      <c r="L82" s="9"/>
      <c r="M82" s="9"/>
      <c r="O82" s="5" t="s">
        <v>72</v>
      </c>
      <c r="P82" s="9">
        <v>110000</v>
      </c>
      <c r="Q82" s="5"/>
    </row>
    <row r="83" spans="1:17" ht="20" customHeight="1">
      <c r="A83" s="6"/>
      <c r="B83" s="13"/>
      <c r="C83" s="5" t="s">
        <v>101</v>
      </c>
      <c r="D83" s="9">
        <v>133000</v>
      </c>
      <c r="E83" s="5"/>
      <c r="F83" s="9"/>
      <c r="G83" s="5"/>
      <c r="H83" s="9"/>
      <c r="I83" s="5"/>
      <c r="J83" s="9"/>
      <c r="K83" s="5"/>
      <c r="L83" s="9"/>
      <c r="M83" s="9"/>
      <c r="O83" s="5" t="s">
        <v>231</v>
      </c>
      <c r="P83" s="9">
        <v>0</v>
      </c>
      <c r="Q83" s="5"/>
    </row>
    <row r="84" spans="1:17" ht="20" customHeight="1">
      <c r="A84" s="6"/>
      <c r="B84" s="13"/>
      <c r="C84" s="5" t="s">
        <v>102</v>
      </c>
      <c r="D84" s="9">
        <v>133000</v>
      </c>
      <c r="E84" s="5"/>
      <c r="F84" s="9"/>
      <c r="G84" s="5"/>
      <c r="H84" s="9"/>
      <c r="I84" s="5"/>
      <c r="J84" s="9"/>
      <c r="K84" s="5"/>
      <c r="L84" s="9"/>
      <c r="M84" s="5"/>
      <c r="O84" s="5"/>
    </row>
    <row r="85" spans="1:17" ht="20" customHeight="1">
      <c r="A85" s="6"/>
      <c r="B85" s="13"/>
      <c r="C85" s="5" t="s">
        <v>118</v>
      </c>
      <c r="D85" s="9">
        <v>82000</v>
      </c>
      <c r="E85" s="5"/>
      <c r="F85" s="9"/>
      <c r="G85" s="5"/>
      <c r="H85" s="9"/>
      <c r="I85" s="5"/>
      <c r="J85" s="9"/>
      <c r="K85" s="5"/>
      <c r="L85" s="5"/>
      <c r="M85" s="5"/>
      <c r="N85" s="5"/>
      <c r="O85" s="5"/>
    </row>
    <row r="86" spans="1:17" ht="20" customHeight="1">
      <c r="A86" s="6"/>
      <c r="B86" s="13"/>
      <c r="C86" s="5" t="s">
        <v>103</v>
      </c>
      <c r="D86" s="9">
        <v>347000</v>
      </c>
      <c r="E86" s="5"/>
      <c r="F86" s="9"/>
      <c r="G86" s="5"/>
      <c r="H86" s="9"/>
      <c r="I86" s="5"/>
      <c r="J86" s="9"/>
      <c r="K86" s="5"/>
      <c r="L86" s="5"/>
      <c r="M86" s="5"/>
      <c r="N86" s="5"/>
      <c r="O86" s="5"/>
    </row>
    <row r="87" spans="1:17" ht="20" customHeight="1">
      <c r="A87" s="6"/>
      <c r="B87" s="11"/>
      <c r="C87" s="5"/>
      <c r="D87" s="9"/>
      <c r="E87" s="5"/>
      <c r="F87" s="9"/>
      <c r="G87" s="5"/>
      <c r="H87" s="9"/>
      <c r="I87" s="5"/>
      <c r="J87" s="9"/>
      <c r="K87" s="5"/>
      <c r="L87" s="5"/>
      <c r="M87" s="5"/>
      <c r="N87" s="5"/>
      <c r="O87" s="5"/>
    </row>
    <row r="88" spans="1:17" ht="20" customHeight="1">
      <c r="A88" s="6"/>
      <c r="B88" s="11"/>
      <c r="C88" s="5"/>
      <c r="D88" s="9"/>
      <c r="E88" s="5"/>
      <c r="F88" s="9"/>
      <c r="G88" s="5"/>
      <c r="H88" s="9"/>
      <c r="I88" s="5"/>
      <c r="J88" s="5"/>
      <c r="K88" s="5"/>
      <c r="L88" s="5"/>
      <c r="M88" s="5"/>
      <c r="N88" s="5"/>
      <c r="O88" s="5"/>
    </row>
    <row r="89" spans="1:17" ht="20" customHeight="1">
      <c r="A89" s="6"/>
      <c r="B89" s="11"/>
      <c r="C89" s="5"/>
      <c r="D89" s="9"/>
      <c r="E89" s="5"/>
      <c r="F89" s="9"/>
      <c r="G89" s="5"/>
      <c r="H89" s="9"/>
      <c r="I89" s="5"/>
      <c r="J89" s="5"/>
      <c r="K89" s="5"/>
      <c r="L89" s="5"/>
      <c r="M89" s="5"/>
      <c r="N89" s="5"/>
      <c r="O89" s="5"/>
    </row>
    <row r="90" spans="1:17" ht="20" customHeight="1">
      <c r="A90" s="6"/>
      <c r="B90" s="11"/>
      <c r="C90" s="5"/>
      <c r="D90" s="9"/>
      <c r="E90" s="5"/>
      <c r="F90" s="9"/>
      <c r="G90" s="5"/>
      <c r="H90" s="9"/>
      <c r="I90" s="5"/>
      <c r="J90" s="5"/>
      <c r="K90" s="5"/>
      <c r="L90" s="9"/>
      <c r="M90" s="5"/>
      <c r="O90" s="5"/>
    </row>
    <row r="91" spans="1:17" ht="20" customHeight="1">
      <c r="A91" s="6"/>
      <c r="B91" s="11"/>
      <c r="C91" s="5"/>
      <c r="D91" s="9"/>
      <c r="E91" s="5"/>
      <c r="F91" s="9"/>
      <c r="G91" s="5"/>
      <c r="H91" s="9"/>
      <c r="I91" s="5"/>
      <c r="J91" s="5"/>
      <c r="K91" s="5"/>
      <c r="L91" s="9"/>
      <c r="M91" s="5"/>
      <c r="O91" s="5"/>
    </row>
    <row r="92" spans="1:17" ht="20" customHeight="1">
      <c r="A92" s="6"/>
      <c r="B92" s="11"/>
      <c r="C92" s="5"/>
      <c r="D92" s="9"/>
      <c r="E92" s="5"/>
      <c r="F92" s="9"/>
      <c r="G92" s="5"/>
      <c r="H92" s="9"/>
      <c r="I92" s="5"/>
      <c r="J92" s="5"/>
      <c r="K92" s="5"/>
      <c r="L92" s="9"/>
      <c r="M92" s="5"/>
      <c r="O92" s="5"/>
    </row>
    <row r="93" spans="1:17" ht="20" customHeight="1">
      <c r="A93" s="6"/>
      <c r="B93" s="11"/>
      <c r="C93" s="5"/>
      <c r="D93" s="9"/>
      <c r="E93" s="5"/>
      <c r="F93" s="9"/>
      <c r="G93" s="5"/>
      <c r="I93" s="5"/>
      <c r="J93" s="9"/>
      <c r="L93" s="9"/>
      <c r="M93" s="5"/>
      <c r="O93" s="5"/>
    </row>
    <row r="94" spans="1:17" ht="20" customHeight="1">
      <c r="A94" s="6"/>
      <c r="B94" s="11"/>
      <c r="C94" s="5"/>
      <c r="D94" s="9"/>
      <c r="E94" s="5"/>
      <c r="F94" s="9"/>
      <c r="G94" s="5"/>
      <c r="I94" s="5"/>
      <c r="J94" s="9"/>
      <c r="L94" s="9"/>
      <c r="M94" s="5"/>
      <c r="O94" s="5"/>
    </row>
    <row r="95" spans="1:17" ht="20" customHeight="1">
      <c r="A95" s="6"/>
      <c r="B95" s="13"/>
      <c r="C95" s="5"/>
      <c r="D95" s="9"/>
      <c r="E95" s="5"/>
      <c r="F95" s="9"/>
      <c r="G95" s="5"/>
      <c r="L95" s="9"/>
      <c r="M95" s="5"/>
      <c r="O95" s="5"/>
    </row>
    <row r="96" spans="1:17" ht="20" customHeight="1">
      <c r="A96" s="6"/>
      <c r="C96" s="5"/>
      <c r="D96" s="9"/>
      <c r="E96" s="5"/>
      <c r="F96" s="9"/>
      <c r="G96" s="5"/>
      <c r="L96" s="9"/>
      <c r="M96" s="5"/>
      <c r="O96" s="5"/>
    </row>
    <row r="97" spans="1:15" ht="20" customHeight="1">
      <c r="A97" s="6"/>
      <c r="C97" s="5"/>
      <c r="D97" s="9"/>
      <c r="E97" s="5"/>
      <c r="F97" s="9"/>
      <c r="G97" s="5"/>
      <c r="L97" s="9"/>
      <c r="M97" s="5"/>
      <c r="O97" s="5"/>
    </row>
    <row r="98" spans="1:15" ht="20" customHeight="1">
      <c r="A98" s="5"/>
      <c r="C98" s="5"/>
      <c r="D98" s="9"/>
      <c r="E98" s="5"/>
      <c r="F98" s="9"/>
      <c r="G98" s="5"/>
      <c r="L98" s="9"/>
      <c r="M98" s="5"/>
      <c r="O98" s="5"/>
    </row>
    <row r="99" spans="1:15" ht="20" customHeight="1">
      <c r="A99" s="4"/>
      <c r="C99" s="5"/>
      <c r="D99" s="9"/>
      <c r="E99" s="5"/>
      <c r="F99" s="9"/>
      <c r="G99" s="5"/>
      <c r="L99" s="9"/>
      <c r="M99" s="5"/>
      <c r="O99" s="5"/>
    </row>
    <row r="100" spans="1:15" ht="20" customHeight="1">
      <c r="A100" s="5"/>
      <c r="C100" s="5"/>
      <c r="D100" s="9"/>
      <c r="E100" s="5"/>
      <c r="F100" s="9"/>
      <c r="G100" s="5"/>
      <c r="L100" s="9"/>
      <c r="M100" s="5"/>
      <c r="O100" s="5"/>
    </row>
    <row r="101" spans="1:15" ht="20" customHeight="1">
      <c r="A101" s="5"/>
      <c r="C101" s="5"/>
      <c r="D101" s="9"/>
      <c r="E101" s="5"/>
      <c r="F101" s="9"/>
      <c r="G101" s="5"/>
      <c r="L101" s="9"/>
      <c r="M101" s="5"/>
      <c r="O101" s="5"/>
    </row>
    <row r="102" spans="1:15" ht="20" customHeight="1">
      <c r="A102" s="5"/>
      <c r="C102" s="5"/>
      <c r="D102" s="9"/>
      <c r="E102" s="5"/>
      <c r="F102" s="9"/>
      <c r="G102" s="5"/>
      <c r="L102" s="9"/>
      <c r="M102" s="5"/>
      <c r="O102" s="5"/>
    </row>
    <row r="103" spans="1:15" ht="20" customHeight="1">
      <c r="A103" s="5"/>
      <c r="C103" s="5"/>
      <c r="D103" s="9"/>
      <c r="E103" s="5"/>
      <c r="F103" s="9"/>
      <c r="G103" s="5"/>
      <c r="L103" s="9"/>
      <c r="M103" s="5"/>
      <c r="O103" s="5"/>
    </row>
    <row r="104" spans="1:15" ht="20" customHeight="1">
      <c r="A104" s="5"/>
      <c r="C104" s="5"/>
      <c r="M104" s="5"/>
    </row>
    <row r="105" spans="1:15" ht="20" customHeight="1">
      <c r="M105" s="5"/>
    </row>
    <row r="109" spans="1:15" ht="20" customHeight="1">
      <c r="A109" s="5"/>
    </row>
    <row r="110" spans="1:15" ht="20" customHeight="1">
      <c r="A110" s="5"/>
    </row>
  </sheetData>
  <sheetProtection algorithmName="SHA-512" hashValue="faCRXfwgUSe5uzf7GKgABF5sRMHCLYU7hY1oKCAr1QvOqMXzEBvjAdTfRcmkHgnGsHmYc+GQ3zyCFkh28YlMkQ==" saltValue="Cuf0v71jpMoKxp4yPuUBXg==" spinCount="100000" sheet="1" objects="1" scenarios="1"/>
  <phoneticPr fontId="4"/>
  <pageMargins left="0.7" right="0.7" top="0.75" bottom="0.75" header="0.3" footer="0.3"/>
  <pageSetup paperSize="9" scale="4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ORDER FORM</vt:lpstr>
      <vt:lpstr>DATA</vt:lpstr>
      <vt:lpstr>DATA!Print_Area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Marina Zanni</dc:creator>
  <cp:lastModifiedBy>真一 今野</cp:lastModifiedBy>
  <cp:lastPrinted>2024-06-07T05:12:01Z</cp:lastPrinted>
  <dcterms:created xsi:type="dcterms:W3CDTF">2023-10-31T02:35:21Z</dcterms:created>
  <dcterms:modified xsi:type="dcterms:W3CDTF">2025-05-12T09:01:59Z</dcterms:modified>
</cp:coreProperties>
</file>